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pitsch\Rampitsch\PAPERS\BigApoplasm\Submit\Resubmit R1\"/>
    </mc:Choice>
  </mc:AlternateContent>
  <bookViews>
    <workbookView xWindow="240" yWindow="90" windowWidth="25875" windowHeight="12330" activeTab="2"/>
  </bookViews>
  <sheets>
    <sheet name="Significant Proteins" sheetId="1" r:id="rId1"/>
    <sheet name="Additional Annotation" sheetId="4" r:id="rId2"/>
    <sheet name="Sheet2" sheetId="2" r:id="rId3"/>
    <sheet name="Sheet3" sheetId="3" r:id="rId4"/>
    <sheet name="Sheet4" sheetId="5" r:id="rId5"/>
  </sheets>
  <definedNames>
    <definedName name="_xlnm._FilterDatabase" localSheetId="0" hidden="1">'Significant Proteins'!$AI$19:$AN$571</definedName>
  </definedNames>
  <calcPr calcId="162913"/>
</workbook>
</file>

<file path=xl/calcChain.xml><?xml version="1.0" encoding="utf-8"?>
<calcChain xmlns="http://schemas.openxmlformats.org/spreadsheetml/2006/main">
  <c r="AH571" i="1" l="1"/>
  <c r="AH570" i="1"/>
  <c r="AH569" i="1"/>
  <c r="AI569" i="1" s="1"/>
  <c r="AH568" i="1"/>
  <c r="AJ568" i="1" s="1"/>
  <c r="AH567" i="1"/>
  <c r="AH566" i="1"/>
  <c r="AK566" i="1" s="1"/>
  <c r="AH565" i="1"/>
  <c r="AH564" i="1"/>
  <c r="AH563" i="1"/>
  <c r="AM563" i="1" s="1"/>
  <c r="AH562" i="1"/>
  <c r="AH561" i="1"/>
  <c r="AI561" i="1" s="1"/>
  <c r="AH560" i="1"/>
  <c r="AH559" i="1"/>
  <c r="AH558" i="1"/>
  <c r="AH557" i="1"/>
  <c r="AH556" i="1"/>
  <c r="AH555" i="1"/>
  <c r="AH554" i="1"/>
  <c r="AH553" i="1"/>
  <c r="AH552" i="1"/>
  <c r="AH551" i="1"/>
  <c r="AH550" i="1"/>
  <c r="AH549" i="1"/>
  <c r="AJ548" i="1"/>
  <c r="AH548" i="1"/>
  <c r="AI548" i="1" s="1"/>
  <c r="AH547" i="1"/>
  <c r="AH546" i="1"/>
  <c r="AL545" i="1"/>
  <c r="AH545" i="1"/>
  <c r="AI545" i="1" s="1"/>
  <c r="AH544" i="1"/>
  <c r="AJ544" i="1" s="1"/>
  <c r="AH543" i="1"/>
  <c r="AM543" i="1" s="1"/>
  <c r="AH542" i="1"/>
  <c r="AH541" i="1"/>
  <c r="AH540" i="1"/>
  <c r="AH539" i="1"/>
  <c r="AH538" i="1"/>
  <c r="AI538" i="1" s="1"/>
  <c r="AH537" i="1"/>
  <c r="AH536" i="1"/>
  <c r="AH535" i="1"/>
  <c r="AL535" i="1" s="1"/>
  <c r="AH534" i="1"/>
  <c r="AH533" i="1"/>
  <c r="AK533" i="1" s="1"/>
  <c r="AH532" i="1"/>
  <c r="AH531" i="1"/>
  <c r="AM531" i="1" s="1"/>
  <c r="AH530" i="1"/>
  <c r="AH529" i="1"/>
  <c r="AH528" i="1"/>
  <c r="AI528" i="1" s="1"/>
  <c r="AH527" i="1"/>
  <c r="AH526" i="1"/>
  <c r="AH525" i="1"/>
  <c r="AH524" i="1"/>
  <c r="AH523" i="1"/>
  <c r="AH522" i="1"/>
  <c r="AH521" i="1"/>
  <c r="AH520" i="1"/>
  <c r="AH519" i="1"/>
  <c r="AL519" i="1" s="1"/>
  <c r="AH518" i="1"/>
  <c r="AH517" i="1"/>
  <c r="AI517" i="1" s="1"/>
  <c r="AH516" i="1"/>
  <c r="AJ516" i="1" s="1"/>
  <c r="AH515" i="1"/>
  <c r="AL515" i="1" s="1"/>
  <c r="AH514" i="1"/>
  <c r="AL514" i="1" s="1"/>
  <c r="AH513" i="1"/>
  <c r="AM513" i="1" s="1"/>
  <c r="AH512" i="1"/>
  <c r="AH511" i="1"/>
  <c r="AH510" i="1"/>
  <c r="AK510" i="1" s="1"/>
  <c r="AH509" i="1"/>
  <c r="AH508" i="1"/>
  <c r="AL508" i="1" s="1"/>
  <c r="AH507" i="1"/>
  <c r="AJ507" i="1" s="1"/>
  <c r="AH506" i="1"/>
  <c r="AM506" i="1" s="1"/>
  <c r="AH505" i="1"/>
  <c r="AM505" i="1" s="1"/>
  <c r="AH504" i="1"/>
  <c r="AH503" i="1"/>
  <c r="AH502" i="1"/>
  <c r="AH501" i="1"/>
  <c r="AK501" i="1" s="1"/>
  <c r="AH500" i="1"/>
  <c r="AJ500" i="1" s="1"/>
  <c r="AH499" i="1"/>
  <c r="AK499" i="1" s="1"/>
  <c r="AH498" i="1"/>
  <c r="AL498" i="1" s="1"/>
  <c r="AH497" i="1"/>
  <c r="AH496" i="1"/>
  <c r="AH495" i="1"/>
  <c r="AI495" i="1" s="1"/>
  <c r="AH494" i="1"/>
  <c r="AL494" i="1" s="1"/>
  <c r="AH493" i="1"/>
  <c r="AH492" i="1"/>
  <c r="AH491" i="1"/>
  <c r="AK491" i="1" s="1"/>
  <c r="AH490" i="1"/>
  <c r="AM490" i="1" s="1"/>
  <c r="AH489" i="1"/>
  <c r="AH488" i="1"/>
  <c r="AH487" i="1"/>
  <c r="AH486" i="1"/>
  <c r="AM486" i="1" s="1"/>
  <c r="AH485" i="1"/>
  <c r="AI485" i="1" s="1"/>
  <c r="AH484" i="1"/>
  <c r="AK484" i="1" s="1"/>
  <c r="AH483" i="1"/>
  <c r="AI483" i="1" s="1"/>
  <c r="AH482" i="1"/>
  <c r="AJ482" i="1" s="1"/>
  <c r="AH481" i="1"/>
  <c r="AI481" i="1" s="1"/>
  <c r="AH480" i="1"/>
  <c r="AI480" i="1" s="1"/>
  <c r="AH479" i="1"/>
  <c r="AM479" i="1" s="1"/>
  <c r="AH478" i="1"/>
  <c r="AJ478" i="1" s="1"/>
  <c r="AH477" i="1"/>
  <c r="AM477" i="1" s="1"/>
  <c r="AH476" i="1"/>
  <c r="AJ476" i="1" s="1"/>
  <c r="AH475" i="1"/>
  <c r="AH474" i="1"/>
  <c r="AH473" i="1"/>
  <c r="AH472" i="1"/>
  <c r="AH471" i="1"/>
  <c r="AH470" i="1"/>
  <c r="AH469" i="1"/>
  <c r="AH468" i="1"/>
  <c r="AH467" i="1"/>
  <c r="AM467" i="1" s="1"/>
  <c r="AH466" i="1"/>
  <c r="AJ466" i="1" s="1"/>
  <c r="AH465" i="1"/>
  <c r="AM465" i="1" s="1"/>
  <c r="AH464" i="1"/>
  <c r="AL464" i="1" s="1"/>
  <c r="AH463" i="1"/>
  <c r="AK463" i="1" s="1"/>
  <c r="AH462" i="1"/>
  <c r="AL462" i="1" s="1"/>
  <c r="AH461" i="1"/>
  <c r="AK461" i="1" s="1"/>
  <c r="AH460" i="1"/>
  <c r="AH459" i="1"/>
  <c r="AL459" i="1" s="1"/>
  <c r="AH458" i="1"/>
  <c r="AH457" i="1"/>
  <c r="AH456" i="1"/>
  <c r="AL456" i="1" s="1"/>
  <c r="AH455" i="1"/>
  <c r="AM455" i="1" s="1"/>
  <c r="AH454" i="1"/>
  <c r="AM454" i="1" s="1"/>
  <c r="AH453" i="1"/>
  <c r="AI453" i="1" s="1"/>
  <c r="AH452" i="1"/>
  <c r="AM452" i="1" s="1"/>
  <c r="AH451" i="1"/>
  <c r="AH450" i="1"/>
  <c r="AK450" i="1" s="1"/>
  <c r="AH449" i="1"/>
  <c r="AL449" i="1" s="1"/>
  <c r="AH448" i="1"/>
  <c r="AK448" i="1" s="1"/>
  <c r="AH447" i="1"/>
  <c r="AK447" i="1" s="1"/>
  <c r="AH446" i="1"/>
  <c r="AI446" i="1" s="1"/>
  <c r="AH445" i="1"/>
  <c r="AJ445" i="1" s="1"/>
  <c r="AH444" i="1"/>
  <c r="AH443" i="1"/>
  <c r="AI443" i="1" s="1"/>
  <c r="AH442" i="1"/>
  <c r="AK442" i="1" s="1"/>
  <c r="AH441" i="1"/>
  <c r="AJ441" i="1" s="1"/>
  <c r="AH440" i="1"/>
  <c r="AM440" i="1" s="1"/>
  <c r="AH439" i="1"/>
  <c r="AH438" i="1"/>
  <c r="AL438" i="1" s="1"/>
  <c r="AH437" i="1"/>
  <c r="AM437" i="1" s="1"/>
  <c r="AH436" i="1"/>
  <c r="AH435" i="1"/>
  <c r="AL435" i="1" s="1"/>
  <c r="AH434" i="1"/>
  <c r="AK434" i="1" s="1"/>
  <c r="AH433" i="1"/>
  <c r="AM433" i="1" s="1"/>
  <c r="AH432" i="1"/>
  <c r="AM432" i="1" s="1"/>
  <c r="AH431" i="1"/>
  <c r="AM431" i="1" s="1"/>
  <c r="AH430" i="1"/>
  <c r="AM430" i="1" s="1"/>
  <c r="AH429" i="1"/>
  <c r="AI429" i="1" s="1"/>
  <c r="AH428" i="1"/>
  <c r="AM428" i="1" s="1"/>
  <c r="AH427" i="1"/>
  <c r="AH426" i="1"/>
  <c r="AL426" i="1" s="1"/>
  <c r="AH425" i="1"/>
  <c r="AH424" i="1"/>
  <c r="AK424" i="1" s="1"/>
  <c r="AH423" i="1"/>
  <c r="AH422" i="1"/>
  <c r="AH421" i="1"/>
  <c r="AK421" i="1" s="1"/>
  <c r="AH420" i="1"/>
  <c r="AI420" i="1" s="1"/>
  <c r="AH419" i="1"/>
  <c r="AH418" i="1"/>
  <c r="AH417" i="1"/>
  <c r="AI417" i="1" s="1"/>
  <c r="AH416" i="1"/>
  <c r="AK416" i="1" s="1"/>
  <c r="AH415" i="1"/>
  <c r="AH414" i="1"/>
  <c r="AK414" i="1" s="1"/>
  <c r="AH413" i="1"/>
  <c r="AM413" i="1" s="1"/>
  <c r="AH412" i="1"/>
  <c r="AM412" i="1" s="1"/>
  <c r="AH411" i="1"/>
  <c r="AL411" i="1" s="1"/>
  <c r="AH410" i="1"/>
  <c r="AM410" i="1" s="1"/>
  <c r="AH409" i="1"/>
  <c r="AH408" i="1"/>
  <c r="AH407" i="1"/>
  <c r="AJ407" i="1" s="1"/>
  <c r="AH406" i="1"/>
  <c r="AK406" i="1" s="1"/>
  <c r="AH405" i="1"/>
  <c r="AL405" i="1" s="1"/>
  <c r="AH404" i="1"/>
  <c r="AL404" i="1" s="1"/>
  <c r="AH403" i="1"/>
  <c r="AK403" i="1" s="1"/>
  <c r="AH402" i="1"/>
  <c r="AK402" i="1" s="1"/>
  <c r="AH401" i="1"/>
  <c r="AL401" i="1" s="1"/>
  <c r="AH400" i="1"/>
  <c r="AJ400" i="1" s="1"/>
  <c r="AH399" i="1"/>
  <c r="AH398" i="1"/>
  <c r="AH397" i="1"/>
  <c r="AH396" i="1"/>
  <c r="AM396" i="1" s="1"/>
  <c r="AH395" i="1"/>
  <c r="AH394" i="1"/>
  <c r="AM394" i="1" s="1"/>
  <c r="AH393" i="1"/>
  <c r="AI393" i="1" s="1"/>
  <c r="AH392" i="1"/>
  <c r="AH391" i="1"/>
  <c r="AJ391" i="1" s="1"/>
  <c r="AH390" i="1"/>
  <c r="AK390" i="1" s="1"/>
  <c r="AH389" i="1"/>
  <c r="AK389" i="1" s="1"/>
  <c r="AH388" i="1"/>
  <c r="AI388" i="1" s="1"/>
  <c r="AH387" i="1"/>
  <c r="AM387" i="1" s="1"/>
  <c r="AH386" i="1"/>
  <c r="AH385" i="1"/>
  <c r="AI385" i="1" s="1"/>
  <c r="AH384" i="1"/>
  <c r="AM384" i="1" s="1"/>
  <c r="AH383" i="1"/>
  <c r="AL383" i="1" s="1"/>
  <c r="AH382" i="1"/>
  <c r="AH381" i="1"/>
  <c r="AK381" i="1" s="1"/>
  <c r="AH380" i="1"/>
  <c r="AH379" i="1"/>
  <c r="AM379" i="1" s="1"/>
  <c r="AH378" i="1"/>
  <c r="AL378" i="1" s="1"/>
  <c r="AH377" i="1"/>
  <c r="AH376" i="1"/>
  <c r="AI376" i="1" s="1"/>
  <c r="AH375" i="1"/>
  <c r="AH374" i="1"/>
  <c r="AH373" i="1"/>
  <c r="AK373" i="1" s="1"/>
  <c r="AH372" i="1"/>
  <c r="AH371" i="1"/>
  <c r="AH370" i="1"/>
  <c r="AM370" i="1" s="1"/>
  <c r="AH369" i="1"/>
  <c r="AH368" i="1"/>
  <c r="AH367" i="1"/>
  <c r="AL367" i="1" s="1"/>
  <c r="AH366" i="1"/>
  <c r="AJ366" i="1" s="1"/>
  <c r="AH365" i="1"/>
  <c r="AH364" i="1"/>
  <c r="AM364" i="1" s="1"/>
  <c r="AH363" i="1"/>
  <c r="AH362" i="1"/>
  <c r="AM362" i="1" s="1"/>
  <c r="AH361" i="1"/>
  <c r="AH360" i="1"/>
  <c r="AI360" i="1" s="1"/>
  <c r="AH359" i="1"/>
  <c r="AL359" i="1" s="1"/>
  <c r="AH358" i="1"/>
  <c r="AM358" i="1" s="1"/>
  <c r="AH357" i="1"/>
  <c r="AH356" i="1"/>
  <c r="AM356" i="1" s="1"/>
  <c r="AH355" i="1"/>
  <c r="AL355" i="1" s="1"/>
  <c r="AH354" i="1"/>
  <c r="AH353" i="1"/>
  <c r="AH352" i="1"/>
  <c r="AH351" i="1"/>
  <c r="AK351" i="1" s="1"/>
  <c r="AH350" i="1"/>
  <c r="AL350" i="1" s="1"/>
  <c r="AH349" i="1"/>
  <c r="AH348" i="1"/>
  <c r="AH347" i="1"/>
  <c r="AH346" i="1"/>
  <c r="AK346" i="1" s="1"/>
  <c r="AH345" i="1"/>
  <c r="AL345" i="1" s="1"/>
  <c r="AH344" i="1"/>
  <c r="AH343" i="1"/>
  <c r="AH342" i="1"/>
  <c r="AH341" i="1"/>
  <c r="AL341" i="1" s="1"/>
  <c r="AH340" i="1"/>
  <c r="AM340" i="1" s="1"/>
  <c r="AH339" i="1"/>
  <c r="AJ339" i="1" s="1"/>
  <c r="AH338" i="1"/>
  <c r="AJ338" i="1" s="1"/>
  <c r="AH337" i="1"/>
  <c r="AH336" i="1"/>
  <c r="AM336" i="1" s="1"/>
  <c r="AH335" i="1"/>
  <c r="AH334" i="1"/>
  <c r="AL334" i="1" s="1"/>
  <c r="AH333" i="1"/>
  <c r="AH332" i="1"/>
  <c r="AI332" i="1" s="1"/>
  <c r="AH331" i="1"/>
  <c r="AM331" i="1" s="1"/>
  <c r="AH330" i="1"/>
  <c r="AM330" i="1" s="1"/>
  <c r="AH329" i="1"/>
  <c r="AK329" i="1" s="1"/>
  <c r="AH328" i="1"/>
  <c r="AK328" i="1" s="1"/>
  <c r="AH327" i="1"/>
  <c r="AL327" i="1" s="1"/>
  <c r="AH326" i="1"/>
  <c r="AH325" i="1"/>
  <c r="AJ325" i="1" s="1"/>
  <c r="AH324" i="1"/>
  <c r="AH323" i="1"/>
  <c r="AH322" i="1"/>
  <c r="AH321" i="1"/>
  <c r="AH320" i="1"/>
  <c r="AL320" i="1" s="1"/>
  <c r="AH319" i="1"/>
  <c r="AK319" i="1" s="1"/>
  <c r="AH318" i="1"/>
  <c r="AH317" i="1"/>
  <c r="AM317" i="1" s="1"/>
  <c r="AH316" i="1"/>
  <c r="AH315" i="1"/>
  <c r="AL315" i="1" s="1"/>
  <c r="AH314" i="1"/>
  <c r="AH313" i="1"/>
  <c r="AH312" i="1"/>
  <c r="AL312" i="1" s="1"/>
  <c r="AH311" i="1"/>
  <c r="AH310" i="1"/>
  <c r="AH309" i="1"/>
  <c r="AH308" i="1"/>
  <c r="AL308" i="1" s="1"/>
  <c r="AH307" i="1"/>
  <c r="AL307" i="1" s="1"/>
  <c r="AH306" i="1"/>
  <c r="AK306" i="1" s="1"/>
  <c r="AH305" i="1"/>
  <c r="AH304" i="1"/>
  <c r="AK304" i="1" s="1"/>
  <c r="AH303" i="1"/>
  <c r="AH302" i="1"/>
  <c r="AK302" i="1" s="1"/>
  <c r="AH301" i="1"/>
  <c r="AH300" i="1"/>
  <c r="AH299" i="1"/>
  <c r="AM299" i="1" s="1"/>
  <c r="AH298" i="1"/>
  <c r="AH297" i="1"/>
  <c r="AJ297" i="1" s="1"/>
  <c r="AH296" i="1"/>
  <c r="AK296" i="1" s="1"/>
  <c r="AH295" i="1"/>
  <c r="AJ295" i="1" s="1"/>
  <c r="AH294" i="1"/>
  <c r="AJ294" i="1" s="1"/>
  <c r="AH293" i="1"/>
  <c r="AL293" i="1" s="1"/>
  <c r="AH292" i="1"/>
  <c r="AH291" i="1"/>
  <c r="AH290" i="1"/>
  <c r="AH289" i="1"/>
  <c r="AI289" i="1" s="1"/>
  <c r="AH288" i="1"/>
  <c r="AH287" i="1"/>
  <c r="AL287" i="1" s="1"/>
  <c r="AH286" i="1"/>
  <c r="AK286" i="1" s="1"/>
  <c r="AH285" i="1"/>
  <c r="AH284" i="1"/>
  <c r="AK284" i="1" s="1"/>
  <c r="AH283" i="1"/>
  <c r="AH282" i="1"/>
  <c r="AK282" i="1" s="1"/>
  <c r="AH281" i="1"/>
  <c r="AH280" i="1"/>
  <c r="AL280" i="1" s="1"/>
  <c r="AH279" i="1"/>
  <c r="AH278" i="1"/>
  <c r="AJ278" i="1" s="1"/>
  <c r="AH277" i="1"/>
  <c r="AH276" i="1"/>
  <c r="AM276" i="1" s="1"/>
  <c r="AH275" i="1"/>
  <c r="AH274" i="1"/>
  <c r="AJ274" i="1" s="1"/>
  <c r="AH273" i="1"/>
  <c r="AH272" i="1"/>
  <c r="AM272" i="1" s="1"/>
  <c r="AH271" i="1"/>
  <c r="AK271" i="1" s="1"/>
  <c r="AH270" i="1"/>
  <c r="AK270" i="1" s="1"/>
  <c r="AH269" i="1"/>
  <c r="AJ269" i="1" s="1"/>
  <c r="AH268" i="1"/>
  <c r="AM268" i="1" s="1"/>
  <c r="AH267" i="1"/>
  <c r="AH266" i="1"/>
  <c r="AH265" i="1"/>
  <c r="AH264" i="1"/>
  <c r="AM264" i="1" s="1"/>
  <c r="AH263" i="1"/>
  <c r="AH262" i="1"/>
  <c r="AH261" i="1"/>
  <c r="AH260" i="1"/>
  <c r="AH259" i="1"/>
  <c r="AK259" i="1" s="1"/>
  <c r="AH258" i="1"/>
  <c r="AH257" i="1"/>
  <c r="AM257" i="1" s="1"/>
  <c r="AH256" i="1"/>
  <c r="AL256" i="1" s="1"/>
  <c r="AH255" i="1"/>
  <c r="AJ255" i="1" s="1"/>
  <c r="AH254" i="1"/>
  <c r="AL254" i="1" s="1"/>
  <c r="AH253" i="1"/>
  <c r="AH252" i="1"/>
  <c r="AI252" i="1" s="1"/>
  <c r="AH251" i="1"/>
  <c r="AH250" i="1"/>
  <c r="AI250" i="1" s="1"/>
  <c r="AH249" i="1"/>
  <c r="AJ249" i="1" s="1"/>
  <c r="AH248" i="1"/>
  <c r="AK248" i="1" s="1"/>
  <c r="AH247" i="1"/>
  <c r="AK247" i="1" s="1"/>
  <c r="AH246" i="1"/>
  <c r="AL246" i="1" s="1"/>
  <c r="AH245" i="1"/>
  <c r="AL245" i="1" s="1"/>
  <c r="AH244" i="1"/>
  <c r="AK244" i="1" s="1"/>
  <c r="AH243" i="1"/>
  <c r="AK243" i="1" s="1"/>
  <c r="AH242" i="1"/>
  <c r="AK242" i="1" s="1"/>
  <c r="AH241" i="1"/>
  <c r="AH240" i="1"/>
  <c r="AH239" i="1"/>
  <c r="AL239" i="1" s="1"/>
  <c r="AH238" i="1"/>
  <c r="AL238" i="1" s="1"/>
  <c r="AH237" i="1"/>
  <c r="AK237" i="1" s="1"/>
  <c r="AH236" i="1"/>
  <c r="AJ236" i="1" s="1"/>
  <c r="AH235" i="1"/>
  <c r="AJ235" i="1" s="1"/>
  <c r="AH234" i="1"/>
  <c r="AH233" i="1"/>
  <c r="AJ233" i="1" s="1"/>
  <c r="AH232" i="1"/>
  <c r="AI232" i="1" s="1"/>
  <c r="AH231" i="1"/>
  <c r="AM231" i="1" s="1"/>
  <c r="AH230" i="1"/>
  <c r="AI230" i="1" s="1"/>
  <c r="AH229" i="1"/>
  <c r="AH228" i="1"/>
  <c r="AI228" i="1" s="1"/>
  <c r="AH227" i="1"/>
  <c r="AK227" i="1" s="1"/>
  <c r="AH226" i="1"/>
  <c r="AI226" i="1" s="1"/>
  <c r="AH225" i="1"/>
  <c r="AK225" i="1" s="1"/>
  <c r="AH224" i="1"/>
  <c r="AL224" i="1" s="1"/>
  <c r="AH223" i="1"/>
  <c r="AH222" i="1"/>
  <c r="AJ222" i="1" s="1"/>
  <c r="AH221" i="1"/>
  <c r="AK221" i="1" s="1"/>
  <c r="AH220" i="1"/>
  <c r="AH219" i="1"/>
  <c r="AH218" i="1"/>
  <c r="AH217" i="1"/>
  <c r="AK217" i="1" s="1"/>
  <c r="AH216" i="1"/>
  <c r="AH215" i="1"/>
  <c r="AK215" i="1" s="1"/>
  <c r="AH214" i="1"/>
  <c r="AH213" i="1"/>
  <c r="AL213" i="1" s="1"/>
  <c r="AH212" i="1"/>
  <c r="AH211" i="1"/>
  <c r="AJ211" i="1" s="1"/>
  <c r="AH210" i="1"/>
  <c r="AH209" i="1"/>
  <c r="AM209" i="1" s="1"/>
  <c r="AH208" i="1"/>
  <c r="AH207" i="1"/>
  <c r="AJ207" i="1" s="1"/>
  <c r="AH206" i="1"/>
  <c r="AJ206" i="1" s="1"/>
  <c r="AH205" i="1"/>
  <c r="AH204" i="1"/>
  <c r="AH203" i="1"/>
  <c r="AJ203" i="1" s="1"/>
  <c r="AH202" i="1"/>
  <c r="AK202" i="1" s="1"/>
  <c r="AH201" i="1"/>
  <c r="AM201" i="1" s="1"/>
  <c r="AH200" i="1"/>
  <c r="AH199" i="1"/>
  <c r="AJ199" i="1" s="1"/>
  <c r="AH198" i="1"/>
  <c r="AL198" i="1" s="1"/>
  <c r="AH197" i="1"/>
  <c r="AH196" i="1"/>
  <c r="AL196" i="1" s="1"/>
  <c r="AH195" i="1"/>
  <c r="AH194" i="1"/>
  <c r="AM194" i="1" s="1"/>
  <c r="AH193" i="1"/>
  <c r="AM193" i="1" s="1"/>
  <c r="AH192" i="1"/>
  <c r="AL192" i="1" s="1"/>
  <c r="AH191" i="1"/>
  <c r="AI191" i="1" s="1"/>
  <c r="AH190" i="1"/>
  <c r="AL190" i="1" s="1"/>
  <c r="AH189" i="1"/>
  <c r="AM189" i="1" s="1"/>
  <c r="AH188" i="1"/>
  <c r="AH187" i="1"/>
  <c r="AJ187" i="1" s="1"/>
  <c r="AH186" i="1"/>
  <c r="AL186" i="1" s="1"/>
  <c r="AH185" i="1"/>
  <c r="AK185" i="1" s="1"/>
  <c r="AH184" i="1"/>
  <c r="AH183" i="1"/>
  <c r="AJ183" i="1" s="1"/>
  <c r="AH182" i="1"/>
  <c r="AH181" i="1"/>
  <c r="AL181" i="1" s="1"/>
  <c r="AH180" i="1"/>
  <c r="AL180" i="1" s="1"/>
  <c r="AH179" i="1"/>
  <c r="AJ179" i="1" s="1"/>
  <c r="AH178" i="1"/>
  <c r="AM178" i="1" s="1"/>
  <c r="AH177" i="1"/>
  <c r="AL177" i="1" s="1"/>
  <c r="AH176" i="1"/>
  <c r="AL176" i="1" s="1"/>
  <c r="AH175" i="1"/>
  <c r="AJ175" i="1" s="1"/>
  <c r="AH173" i="1"/>
  <c r="AJ173" i="1" s="1"/>
  <c r="AH172" i="1"/>
  <c r="AH171" i="1"/>
  <c r="AH170" i="1"/>
  <c r="AL170" i="1" s="1"/>
  <c r="AH169" i="1"/>
  <c r="AL169" i="1" s="1"/>
  <c r="AH168" i="1"/>
  <c r="AL168" i="1" s="1"/>
  <c r="AH167" i="1"/>
  <c r="AJ167" i="1" s="1"/>
  <c r="AH166" i="1"/>
  <c r="AM165" i="1"/>
  <c r="AH165" i="1"/>
  <c r="AI165" i="1" s="1"/>
  <c r="AH164" i="1"/>
  <c r="AL164" i="1" s="1"/>
  <c r="AH163" i="1"/>
  <c r="AI163" i="1" s="1"/>
  <c r="AH162" i="1"/>
  <c r="AM162" i="1" s="1"/>
  <c r="AH161" i="1"/>
  <c r="AK161" i="1" s="1"/>
  <c r="AH160" i="1"/>
  <c r="AJ160" i="1" s="1"/>
  <c r="AH159" i="1"/>
  <c r="AH158" i="1"/>
  <c r="AI158" i="1" s="1"/>
  <c r="AH157" i="1"/>
  <c r="AH156" i="1"/>
  <c r="AH155" i="1"/>
  <c r="AJ155" i="1" s="1"/>
  <c r="AH154" i="1"/>
  <c r="AM154" i="1" s="1"/>
  <c r="AI153" i="1"/>
  <c r="AH153" i="1"/>
  <c r="AL153" i="1" s="1"/>
  <c r="AH152" i="1"/>
  <c r="AH151" i="1"/>
  <c r="AJ151" i="1" s="1"/>
  <c r="AH150" i="1"/>
  <c r="AH149" i="1"/>
  <c r="AM149" i="1" s="1"/>
  <c r="AH148" i="1"/>
  <c r="AL148" i="1" s="1"/>
  <c r="AH147" i="1"/>
  <c r="AM147" i="1" s="1"/>
  <c r="AH146" i="1"/>
  <c r="AM146" i="1" s="1"/>
  <c r="AH145" i="1"/>
  <c r="AM145" i="1" s="1"/>
  <c r="AH144" i="1"/>
  <c r="AH143" i="1"/>
  <c r="AJ143" i="1" s="1"/>
  <c r="AH142" i="1"/>
  <c r="AL142" i="1" s="1"/>
  <c r="AH141" i="1"/>
  <c r="AJ141" i="1" s="1"/>
  <c r="AH140" i="1"/>
  <c r="AJ140" i="1" s="1"/>
  <c r="AH139" i="1"/>
  <c r="AM139" i="1" s="1"/>
  <c r="AH138" i="1"/>
  <c r="AH137" i="1"/>
  <c r="AL137" i="1" s="1"/>
  <c r="AH136" i="1"/>
  <c r="AI136" i="1" s="1"/>
  <c r="AH135" i="1"/>
  <c r="AJ135" i="1" s="1"/>
  <c r="AH134" i="1"/>
  <c r="AH133" i="1"/>
  <c r="AL133" i="1" s="1"/>
  <c r="AH132" i="1"/>
  <c r="AH131" i="1"/>
  <c r="AH130" i="1"/>
  <c r="AL130" i="1" s="1"/>
  <c r="AH129" i="1"/>
  <c r="AH128" i="1"/>
  <c r="AJ128" i="1" s="1"/>
  <c r="AH127" i="1"/>
  <c r="AJ127" i="1" s="1"/>
  <c r="AH126" i="1"/>
  <c r="AI126" i="1" s="1"/>
  <c r="AH125" i="1"/>
  <c r="AH124" i="1"/>
  <c r="AI124" i="1" s="1"/>
  <c r="AH123" i="1"/>
  <c r="AM123" i="1" s="1"/>
  <c r="AH122" i="1"/>
  <c r="AI122" i="1" s="1"/>
  <c r="AH121" i="1"/>
  <c r="AM121" i="1" s="1"/>
  <c r="AH120" i="1"/>
  <c r="AM120" i="1" s="1"/>
  <c r="AH119" i="1"/>
  <c r="AJ119" i="1" s="1"/>
  <c r="AH118" i="1"/>
  <c r="AM118" i="1" s="1"/>
  <c r="AH117" i="1"/>
  <c r="AI117" i="1" s="1"/>
  <c r="AH116" i="1"/>
  <c r="AH115" i="1"/>
  <c r="AJ115" i="1" s="1"/>
  <c r="AH114" i="1"/>
  <c r="AH113" i="1"/>
  <c r="AM113" i="1" s="1"/>
  <c r="AH112" i="1"/>
  <c r="AL112" i="1" s="1"/>
  <c r="AH111" i="1"/>
  <c r="AK111" i="1" s="1"/>
  <c r="AH110" i="1"/>
  <c r="AK110" i="1" s="1"/>
  <c r="AH109" i="1"/>
  <c r="AJ109" i="1" s="1"/>
  <c r="AH108" i="1"/>
  <c r="AK108" i="1" s="1"/>
  <c r="AH107" i="1"/>
  <c r="AH106" i="1"/>
  <c r="AK106" i="1" s="1"/>
  <c r="AH105" i="1"/>
  <c r="AM105" i="1" s="1"/>
  <c r="AH104" i="1"/>
  <c r="AM104" i="1" s="1"/>
  <c r="AH103" i="1"/>
  <c r="AJ103" i="1" s="1"/>
  <c r="AH102" i="1"/>
  <c r="AH101" i="1"/>
  <c r="AM101" i="1" s="1"/>
  <c r="AH100" i="1"/>
  <c r="AH99" i="1"/>
  <c r="AJ99" i="1" s="1"/>
  <c r="AH98" i="1"/>
  <c r="AL98" i="1" s="1"/>
  <c r="AH97" i="1"/>
  <c r="AM97" i="1" s="1"/>
  <c r="AH96" i="1"/>
  <c r="AL96" i="1" s="1"/>
  <c r="AH95" i="1"/>
  <c r="AH94" i="1"/>
  <c r="AM94" i="1" s="1"/>
  <c r="AH93" i="1"/>
  <c r="AL93" i="1" s="1"/>
  <c r="AH92" i="1"/>
  <c r="AJ92" i="1" s="1"/>
  <c r="AH91" i="1"/>
  <c r="AJ91" i="1" s="1"/>
  <c r="AH90" i="1"/>
  <c r="AM90" i="1" s="1"/>
  <c r="AH89" i="1"/>
  <c r="AM89" i="1" s="1"/>
  <c r="AH88" i="1"/>
  <c r="AM88" i="1" s="1"/>
  <c r="AH87" i="1"/>
  <c r="AJ87" i="1" s="1"/>
  <c r="AH86" i="1"/>
  <c r="AI86" i="1" s="1"/>
  <c r="AH85" i="1"/>
  <c r="AH84" i="1"/>
  <c r="AH83" i="1"/>
  <c r="AI83" i="1" s="1"/>
  <c r="AH82" i="1"/>
  <c r="AI82" i="1" s="1"/>
  <c r="AH81" i="1"/>
  <c r="AJ81" i="1" s="1"/>
  <c r="AH80" i="1"/>
  <c r="AM80" i="1" s="1"/>
  <c r="AH79" i="1"/>
  <c r="AH78" i="1"/>
  <c r="AH77" i="1"/>
  <c r="AI77" i="1" s="1"/>
  <c r="AH76" i="1"/>
  <c r="AI76" i="1" s="1"/>
  <c r="AH75" i="1"/>
  <c r="AK75" i="1" s="1"/>
  <c r="AH74" i="1"/>
  <c r="AK74" i="1" s="1"/>
  <c r="AH73" i="1"/>
  <c r="AI73" i="1" s="1"/>
  <c r="AH72" i="1"/>
  <c r="AJ72" i="1" s="1"/>
  <c r="AH71" i="1"/>
  <c r="AM71" i="1" s="1"/>
  <c r="AH70" i="1"/>
  <c r="AK70" i="1" s="1"/>
  <c r="AH69" i="1"/>
  <c r="AK69" i="1" s="1"/>
  <c r="AH68" i="1"/>
  <c r="AI66" i="1"/>
  <c r="AN66" i="1" s="1"/>
  <c r="AI65" i="1"/>
  <c r="AJ65" i="1" s="1"/>
  <c r="AI64" i="1"/>
  <c r="AM64" i="1" s="1"/>
  <c r="AI63" i="1"/>
  <c r="AI62" i="1"/>
  <c r="AL62" i="1" s="1"/>
  <c r="AI59" i="1"/>
  <c r="AI58" i="1"/>
  <c r="AL58" i="1" s="1"/>
  <c r="AI57" i="1"/>
  <c r="AJ57" i="1" s="1"/>
  <c r="AI56" i="1"/>
  <c r="AI54" i="1"/>
  <c r="AI53" i="1"/>
  <c r="AJ53" i="1" s="1"/>
  <c r="AI52" i="1"/>
  <c r="AL52" i="1" s="1"/>
  <c r="AI51" i="1"/>
  <c r="AM51" i="1" s="1"/>
  <c r="AI50" i="1"/>
  <c r="AL50" i="1" s="1"/>
  <c r="AI49" i="1"/>
  <c r="AJ49" i="1" s="1"/>
  <c r="AI48" i="1"/>
  <c r="AN48" i="1" s="1"/>
  <c r="AI47" i="1"/>
  <c r="AN47" i="1" s="1"/>
  <c r="AI46" i="1"/>
  <c r="AL46" i="1" s="1"/>
  <c r="AI45" i="1"/>
  <c r="AJ45" i="1" s="1"/>
  <c r="AI44" i="1"/>
  <c r="AN44" i="1" s="1"/>
  <c r="AM43" i="1"/>
  <c r="AI43" i="1"/>
  <c r="AK43" i="1" s="1"/>
  <c r="AI42" i="1"/>
  <c r="AL42" i="1" s="1"/>
  <c r="AI41" i="1"/>
  <c r="AJ41" i="1" s="1"/>
  <c r="AI40" i="1"/>
  <c r="AL40" i="1" s="1"/>
  <c r="AI39" i="1"/>
  <c r="AN39" i="1" s="1"/>
  <c r="AI38" i="1"/>
  <c r="AL38" i="1" s="1"/>
  <c r="AI37" i="1"/>
  <c r="AN37" i="1" s="1"/>
  <c r="AK34" i="1"/>
  <c r="AI34" i="1"/>
  <c r="AI33" i="1"/>
  <c r="AJ33" i="1" s="1"/>
  <c r="AI32" i="1"/>
  <c r="AM32" i="1" s="1"/>
  <c r="AI30" i="1"/>
  <c r="AL30" i="1" s="1"/>
  <c r="AI29" i="1"/>
  <c r="AJ29" i="1" s="1"/>
  <c r="AI28" i="1"/>
  <c r="AN28" i="1" s="1"/>
  <c r="AI27" i="1"/>
  <c r="AN27" i="1" s="1"/>
  <c r="AI26" i="1"/>
  <c r="AL26" i="1" s="1"/>
  <c r="AI25" i="1"/>
  <c r="AN25" i="1" s="1"/>
  <c r="AI24" i="1"/>
  <c r="AN24" i="1" s="1"/>
  <c r="AI23" i="1"/>
  <c r="AN23" i="1" s="1"/>
  <c r="AI22" i="1"/>
  <c r="AI21" i="1"/>
  <c r="AJ21" i="1" s="1"/>
  <c r="AI20" i="1"/>
  <c r="AI19" i="1"/>
  <c r="AN19" i="1" s="1"/>
  <c r="AM5" i="1"/>
  <c r="AI6" i="1"/>
  <c r="AK6" i="1" s="1"/>
  <c r="AI7" i="1"/>
  <c r="AL7" i="1" s="1"/>
  <c r="AI8" i="1"/>
  <c r="AM8" i="1" s="1"/>
  <c r="AI9" i="1"/>
  <c r="AL9" i="1" s="1"/>
  <c r="AI10" i="1"/>
  <c r="AM10" i="1" s="1"/>
  <c r="AI11" i="1"/>
  <c r="AJ11" i="1" s="1"/>
  <c r="AI12" i="1"/>
  <c r="AK12" i="1" s="1"/>
  <c r="AI13" i="1"/>
  <c r="AJ13" i="1" s="1"/>
  <c r="AI5" i="1"/>
  <c r="AJ5" i="1" s="1"/>
  <c r="AK87" i="1" l="1"/>
  <c r="AL167" i="1"/>
  <c r="AJ467" i="1"/>
  <c r="AJ256" i="1"/>
  <c r="AJ331" i="1"/>
  <c r="AM421" i="1"/>
  <c r="AL155" i="1"/>
  <c r="AL331" i="1"/>
  <c r="AM7" i="1"/>
  <c r="AJ62" i="1"/>
  <c r="AK65" i="1"/>
  <c r="AL77" i="1"/>
  <c r="AI147" i="1"/>
  <c r="AI206" i="1"/>
  <c r="AK232" i="1"/>
  <c r="AM239" i="1"/>
  <c r="AJ332" i="1"/>
  <c r="AL465" i="1"/>
  <c r="AL206" i="1"/>
  <c r="AM332" i="1"/>
  <c r="AM11" i="1"/>
  <c r="AK167" i="1"/>
  <c r="AI178" i="1"/>
  <c r="AJ248" i="1"/>
  <c r="AL270" i="1"/>
  <c r="AI297" i="1"/>
  <c r="AL485" i="1"/>
  <c r="AL11" i="1"/>
  <c r="AJ142" i="1"/>
  <c r="AI243" i="1"/>
  <c r="AK280" i="1"/>
  <c r="AI325" i="1"/>
  <c r="AI327" i="1"/>
  <c r="AJ329" i="1"/>
  <c r="AJ381" i="1"/>
  <c r="AK384" i="1"/>
  <c r="AI454" i="1"/>
  <c r="AI456" i="1"/>
  <c r="AI531" i="1"/>
  <c r="AL99" i="1"/>
  <c r="AK11" i="1"/>
  <c r="AM99" i="1"/>
  <c r="AI141" i="1"/>
  <c r="AI194" i="1"/>
  <c r="AJ272" i="1"/>
  <c r="AK274" i="1"/>
  <c r="AJ307" i="1"/>
  <c r="AL356" i="1"/>
  <c r="AJ359" i="1"/>
  <c r="AK454" i="1"/>
  <c r="AJ499" i="1"/>
  <c r="AI506" i="1"/>
  <c r="AJ517" i="1"/>
  <c r="AK141" i="1"/>
  <c r="AK194" i="1"/>
  <c r="AK272" i="1"/>
  <c r="AM13" i="1"/>
  <c r="AK91" i="1"/>
  <c r="AJ122" i="1"/>
  <c r="AJ126" i="1"/>
  <c r="AI127" i="1"/>
  <c r="AI130" i="1"/>
  <c r="AK137" i="1"/>
  <c r="AI151" i="1"/>
  <c r="AI179" i="1"/>
  <c r="AK183" i="1"/>
  <c r="AI215" i="1"/>
  <c r="AL221" i="1"/>
  <c r="AI293" i="1"/>
  <c r="AI351" i="1"/>
  <c r="AJ373" i="1"/>
  <c r="AI379" i="1"/>
  <c r="AJ411" i="1"/>
  <c r="AL414" i="1"/>
  <c r="AJ417" i="1"/>
  <c r="AL434" i="1"/>
  <c r="AJ440" i="1"/>
  <c r="AJ443" i="1"/>
  <c r="AI445" i="1"/>
  <c r="AJ452" i="1"/>
  <c r="AJ515" i="1"/>
  <c r="AJ9" i="1"/>
  <c r="AL81" i="1"/>
  <c r="AM177" i="1"/>
  <c r="AI181" i="1"/>
  <c r="AL228" i="1"/>
  <c r="AJ231" i="1"/>
  <c r="AI249" i="1"/>
  <c r="AK13" i="1"/>
  <c r="AL10" i="1"/>
  <c r="AK122" i="1"/>
  <c r="AK126" i="1"/>
  <c r="AL141" i="1"/>
  <c r="AM179" i="1"/>
  <c r="AM181" i="1"/>
  <c r="AM199" i="1"/>
  <c r="AI211" i="1"/>
  <c r="AJ213" i="1"/>
  <c r="AM215" i="1"/>
  <c r="AM249" i="1"/>
  <c r="AL252" i="1"/>
  <c r="AI269" i="1"/>
  <c r="AJ271" i="1"/>
  <c r="AI317" i="1"/>
  <c r="AJ320" i="1"/>
  <c r="AK364" i="1"/>
  <c r="AL373" i="1"/>
  <c r="AL417" i="1"/>
  <c r="AJ426" i="1"/>
  <c r="AM438" i="1"/>
  <c r="AL443" i="1"/>
  <c r="AJ450" i="1"/>
  <c r="AJ464" i="1"/>
  <c r="AI479" i="1"/>
  <c r="AK481" i="1"/>
  <c r="AI486" i="1"/>
  <c r="AI510" i="1"/>
  <c r="AL533" i="1"/>
  <c r="AM9" i="1"/>
  <c r="AL6" i="1"/>
  <c r="AL122" i="1"/>
  <c r="AL126" i="1"/>
  <c r="AL211" i="1"/>
  <c r="AJ430" i="1"/>
  <c r="AK433" i="1"/>
  <c r="AJ448" i="1"/>
  <c r="AI467" i="1"/>
  <c r="AJ485" i="1"/>
  <c r="AI490" i="1"/>
  <c r="AJ495" i="1"/>
  <c r="AI514" i="1"/>
  <c r="AL8" i="1"/>
  <c r="AL182" i="1"/>
  <c r="AI182" i="1"/>
  <c r="AL216" i="1"/>
  <c r="AI216" i="1"/>
  <c r="AL241" i="1"/>
  <c r="AM241" i="1"/>
  <c r="AM322" i="1"/>
  <c r="AL322" i="1"/>
  <c r="AI322" i="1"/>
  <c r="AK365" i="1"/>
  <c r="AI365" i="1"/>
  <c r="AM539" i="1"/>
  <c r="AJ539" i="1"/>
  <c r="AI539" i="1"/>
  <c r="AI556" i="1"/>
  <c r="AJ556" i="1"/>
  <c r="AJ7" i="1"/>
  <c r="AN7" i="1"/>
  <c r="AN5" i="1"/>
  <c r="AL13" i="1"/>
  <c r="AM12" i="1"/>
  <c r="AN11" i="1"/>
  <c r="AK10" i="1"/>
  <c r="AK9" i="1"/>
  <c r="AK8" i="1"/>
  <c r="AK7" i="1"/>
  <c r="AJ6" i="1"/>
  <c r="AK49" i="1"/>
  <c r="AL51" i="1"/>
  <c r="AN58" i="1"/>
  <c r="AM77" i="1"/>
  <c r="AL80" i="1"/>
  <c r="AM103" i="1"/>
  <c r="AM170" i="1"/>
  <c r="AK170" i="1"/>
  <c r="AJ170" i="1"/>
  <c r="AL173" i="1"/>
  <c r="AM173" i="1"/>
  <c r="AK173" i="1"/>
  <c r="AJ191" i="1"/>
  <c r="AK191" i="1"/>
  <c r="AJ195" i="1"/>
  <c r="AM195" i="1"/>
  <c r="AI195" i="1"/>
  <c r="AJ198" i="1"/>
  <c r="AL210" i="1"/>
  <c r="AI210" i="1"/>
  <c r="AM229" i="1"/>
  <c r="AJ229" i="1"/>
  <c r="AJ241" i="1"/>
  <c r="AM290" i="1"/>
  <c r="AL290" i="1"/>
  <c r="AK290" i="1"/>
  <c r="AI290" i="1"/>
  <c r="AL313" i="1"/>
  <c r="AJ313" i="1"/>
  <c r="AI313" i="1"/>
  <c r="AK333" i="1"/>
  <c r="AM333" i="1"/>
  <c r="AJ333" i="1"/>
  <c r="AI333" i="1"/>
  <c r="AK382" i="1"/>
  <c r="AM382" i="1"/>
  <c r="AK408" i="1"/>
  <c r="AL408" i="1"/>
  <c r="AI408" i="1"/>
  <c r="AJ422" i="1"/>
  <c r="AI422" i="1"/>
  <c r="AL460" i="1"/>
  <c r="AM460" i="1"/>
  <c r="AL504" i="1"/>
  <c r="AK504" i="1"/>
  <c r="AK546" i="1"/>
  <c r="AJ546" i="1"/>
  <c r="AI553" i="1"/>
  <c r="AJ553" i="1"/>
  <c r="AN12" i="1"/>
  <c r="AJ12" i="1"/>
  <c r="AL12" i="1"/>
  <c r="AJ8" i="1"/>
  <c r="AN6" i="1"/>
  <c r="AL150" i="1"/>
  <c r="AM150" i="1"/>
  <c r="AM157" i="1"/>
  <c r="AJ157" i="1"/>
  <c r="AI157" i="1"/>
  <c r="AI218" i="1"/>
  <c r="AL218" i="1"/>
  <c r="AK218" i="1"/>
  <c r="AJ273" i="1"/>
  <c r="AL273" i="1"/>
  <c r="AK291" i="1"/>
  <c r="AM291" i="1"/>
  <c r="AJ291" i="1"/>
  <c r="AI291" i="1"/>
  <c r="AM361" i="1"/>
  <c r="AI361" i="1"/>
  <c r="AK380" i="1"/>
  <c r="AM380" i="1"/>
  <c r="AM492" i="1"/>
  <c r="AK492" i="1"/>
  <c r="AJ527" i="1"/>
  <c r="AI527" i="1"/>
  <c r="AM537" i="1"/>
  <c r="AJ537" i="1"/>
  <c r="AK550" i="1"/>
  <c r="AI550" i="1"/>
  <c r="AK562" i="1"/>
  <c r="AJ562" i="1"/>
  <c r="AJ106" i="1"/>
  <c r="AL106" i="1"/>
  <c r="AK5" i="1"/>
  <c r="AN10" i="1"/>
  <c r="AJ10" i="1"/>
  <c r="AL49" i="1"/>
  <c r="AL56" i="1"/>
  <c r="AJ56" i="1"/>
  <c r="AI93" i="1"/>
  <c r="AJ93" i="1"/>
  <c r="AM106" i="1"/>
  <c r="AI110" i="1"/>
  <c r="AL110" i="1"/>
  <c r="AL5" i="1"/>
  <c r="AN13" i="1"/>
  <c r="AN9" i="1"/>
  <c r="AN8" i="1"/>
  <c r="AM6" i="1"/>
  <c r="AL20" i="1"/>
  <c r="AM20" i="1"/>
  <c r="AI91" i="1"/>
  <c r="AK93" i="1"/>
  <c r="AJ110" i="1"/>
  <c r="AM128" i="1"/>
  <c r="AI146" i="1"/>
  <c r="AJ148" i="1"/>
  <c r="AJ150" i="1"/>
  <c r="AK157" i="1"/>
  <c r="AL161" i="1"/>
  <c r="AM161" i="1"/>
  <c r="AI166" i="1"/>
  <c r="AJ166" i="1"/>
  <c r="AJ171" i="1"/>
  <c r="AL171" i="1"/>
  <c r="AJ186" i="1"/>
  <c r="AK189" i="1"/>
  <c r="AL197" i="1"/>
  <c r="AM197" i="1"/>
  <c r="AI197" i="1"/>
  <c r="AJ218" i="1"/>
  <c r="AI240" i="1"/>
  <c r="AL240" i="1"/>
  <c r="AK240" i="1"/>
  <c r="AJ311" i="1"/>
  <c r="AL311" i="1"/>
  <c r="AI311" i="1"/>
  <c r="AI398" i="1"/>
  <c r="AJ398" i="1"/>
  <c r="AI439" i="1"/>
  <c r="AM439" i="1"/>
  <c r="AJ439" i="1"/>
  <c r="AM511" i="1"/>
  <c r="AL511" i="1"/>
  <c r="AI511" i="1"/>
  <c r="AI524" i="1"/>
  <c r="AJ524" i="1"/>
  <c r="AK534" i="1"/>
  <c r="AI534" i="1"/>
  <c r="AM559" i="1"/>
  <c r="AJ559" i="1"/>
  <c r="AM167" i="1"/>
  <c r="AM256" i="1"/>
  <c r="AL317" i="1"/>
  <c r="AL384" i="1"/>
  <c r="AM417" i="1"/>
  <c r="AL440" i="1"/>
  <c r="AM448" i="1"/>
  <c r="AK467" i="1"/>
  <c r="AK479" i="1"/>
  <c r="AM485" i="1"/>
  <c r="AL490" i="1"/>
  <c r="AL506" i="1"/>
  <c r="AJ510" i="1"/>
  <c r="AM517" i="1"/>
  <c r="AK548" i="1"/>
  <c r="AL467" i="1"/>
  <c r="AL479" i="1"/>
  <c r="AL510" i="1"/>
  <c r="AK545" i="1"/>
  <c r="AL548" i="1"/>
  <c r="AM510" i="1"/>
  <c r="AL500" i="1"/>
  <c r="AM48" i="1"/>
  <c r="AI98" i="1"/>
  <c r="AI104" i="1"/>
  <c r="AL119" i="1"/>
  <c r="AJ133" i="1"/>
  <c r="AI183" i="1"/>
  <c r="AI186" i="1"/>
  <c r="AI213" i="1"/>
  <c r="AM221" i="1"/>
  <c r="AJ224" i="1"/>
  <c r="AJ232" i="1"/>
  <c r="AI239" i="1"/>
  <c r="AI307" i="1"/>
  <c r="AI329" i="1"/>
  <c r="AI359" i="1"/>
  <c r="AJ402" i="1"/>
  <c r="AI411" i="1"/>
  <c r="AI414" i="1"/>
  <c r="AI433" i="1"/>
  <c r="AM434" i="1"/>
  <c r="AK465" i="1"/>
  <c r="AJ481" i="1"/>
  <c r="AN20" i="1"/>
  <c r="AL57" i="1"/>
  <c r="AN64" i="1"/>
  <c r="AM133" i="1"/>
  <c r="AM28" i="1"/>
  <c r="AJ46" i="1"/>
  <c r="AN52" i="1"/>
  <c r="AK92" i="1"/>
  <c r="AL94" i="1"/>
  <c r="AK98" i="1"/>
  <c r="AI118" i="1"/>
  <c r="AJ130" i="1"/>
  <c r="AJ146" i="1"/>
  <c r="AK151" i="1"/>
  <c r="AJ158" i="1"/>
  <c r="AI162" i="1"/>
  <c r="AJ164" i="1"/>
  <c r="AK166" i="1"/>
  <c r="AM168" i="1"/>
  <c r="AI175" i="1"/>
  <c r="AJ178" i="1"/>
  <c r="AL183" i="1"/>
  <c r="AJ194" i="1"/>
  <c r="AJ196" i="1"/>
  <c r="AM198" i="1"/>
  <c r="AI201" i="1"/>
  <c r="AK213" i="1"/>
  <c r="AM216" i="1"/>
  <c r="AI222" i="1"/>
  <c r="AL232" i="1"/>
  <c r="AI242" i="1"/>
  <c r="AJ254" i="1"/>
  <c r="AK307" i="1"/>
  <c r="AK311" i="1"/>
  <c r="AK322" i="1"/>
  <c r="AM329" i="1"/>
  <c r="AK339" i="1"/>
  <c r="AL351" i="1"/>
  <c r="AI362" i="1"/>
  <c r="AM365" i="1"/>
  <c r="AJ370" i="1"/>
  <c r="AK379" i="1"/>
  <c r="AJ385" i="1"/>
  <c r="AL390" i="1"/>
  <c r="AJ408" i="1"/>
  <c r="AM414" i="1"/>
  <c r="AL433" i="1"/>
  <c r="AJ435" i="1"/>
  <c r="AI441" i="1"/>
  <c r="AL448" i="1"/>
  <c r="AK455" i="1"/>
  <c r="AM462" i="1"/>
  <c r="AJ479" i="1"/>
  <c r="AL481" i="1"/>
  <c r="AK485" i="1"/>
  <c r="AK531" i="1"/>
  <c r="AL534" i="1"/>
  <c r="AI543" i="1"/>
  <c r="AM545" i="1"/>
  <c r="AK57" i="1"/>
  <c r="AJ98" i="1"/>
  <c r="AM119" i="1"/>
  <c r="AK146" i="1"/>
  <c r="AK175" i="1"/>
  <c r="AK178" i="1"/>
  <c r="AK222" i="1"/>
  <c r="AJ242" i="1"/>
  <c r="AM307" i="1"/>
  <c r="AL362" i="1"/>
  <c r="AK370" i="1"/>
  <c r="AK385" i="1"/>
  <c r="AM390" i="1"/>
  <c r="AL441" i="1"/>
  <c r="AL455" i="1"/>
  <c r="AM481" i="1"/>
  <c r="AL531" i="1"/>
  <c r="AM534" i="1"/>
  <c r="AJ543" i="1"/>
  <c r="AL568" i="1"/>
  <c r="AN32" i="1"/>
  <c r="AM82" i="1"/>
  <c r="AJ118" i="1"/>
  <c r="AK130" i="1"/>
  <c r="AL151" i="1"/>
  <c r="AJ162" i="1"/>
  <c r="AK164" i="1"/>
  <c r="AL166" i="1"/>
  <c r="AK196" i="1"/>
  <c r="AM213" i="1"/>
  <c r="AJ43" i="1"/>
  <c r="AM46" i="1"/>
  <c r="AK72" i="1"/>
  <c r="AJ77" i="1"/>
  <c r="AM98" i="1"/>
  <c r="AK103" i="1"/>
  <c r="AI106" i="1"/>
  <c r="AK118" i="1"/>
  <c r="AK121" i="1"/>
  <c r="AM130" i="1"/>
  <c r="AK135" i="1"/>
  <c r="AM151" i="1"/>
  <c r="AK169" i="1"/>
  <c r="AL187" i="1"/>
  <c r="AL194" i="1"/>
  <c r="AM196" i="1"/>
  <c r="AI199" i="1"/>
  <c r="AL201" i="1"/>
  <c r="AI221" i="1"/>
  <c r="AL222" i="1"/>
  <c r="AL230" i="1"/>
  <c r="AJ237" i="1"/>
  <c r="AI259" i="1"/>
  <c r="AK264" i="1"/>
  <c r="AL276" i="1"/>
  <c r="AJ299" i="1"/>
  <c r="AM311" i="1"/>
  <c r="AI315" i="1"/>
  <c r="AI330" i="1"/>
  <c r="AI358" i="1"/>
  <c r="AJ360" i="1"/>
  <c r="AK376" i="1"/>
  <c r="AI380" i="1"/>
  <c r="AM385" i="1"/>
  <c r="AK396" i="1"/>
  <c r="AL400" i="1"/>
  <c r="AL412" i="1"/>
  <c r="AI434" i="1"/>
  <c r="AI460" i="1"/>
  <c r="AI466" i="1"/>
  <c r="AL543" i="1"/>
  <c r="AL82" i="1"/>
  <c r="AK46" i="1"/>
  <c r="AL92" i="1"/>
  <c r="AM183" i="1"/>
  <c r="AK201" i="1"/>
  <c r="AM232" i="1"/>
  <c r="AM92" i="1"/>
  <c r="AL146" i="1"/>
  <c r="AK162" i="1"/>
  <c r="AM164" i="1"/>
  <c r="AL178" i="1"/>
  <c r="AN29" i="1"/>
  <c r="AN46" i="1"/>
  <c r="AL72" i="1"/>
  <c r="AK77" i="1"/>
  <c r="AJ96" i="1"/>
  <c r="AL103" i="1"/>
  <c r="AL118" i="1"/>
  <c r="AL121" i="1"/>
  <c r="AI150" i="1"/>
  <c r="AM160" i="1"/>
  <c r="AL162" i="1"/>
  <c r="AI167" i="1"/>
  <c r="AJ176" i="1"/>
  <c r="AK199" i="1"/>
  <c r="AM211" i="1"/>
  <c r="AJ221" i="1"/>
  <c r="AM222" i="1"/>
  <c r="AJ227" i="1"/>
  <c r="AM233" i="1"/>
  <c r="AM240" i="1"/>
  <c r="AL259" i="1"/>
  <c r="AJ270" i="1"/>
  <c r="AL291" i="1"/>
  <c r="AL330" i="1"/>
  <c r="AK336" i="1"/>
  <c r="AJ358" i="1"/>
  <c r="AL360" i="1"/>
  <c r="AJ367" i="1"/>
  <c r="AJ380" i="1"/>
  <c r="AJ383" i="1"/>
  <c r="AK391" i="1"/>
  <c r="AL396" i="1"/>
  <c r="AI424" i="1"/>
  <c r="AL428" i="1"/>
  <c r="AI432" i="1"/>
  <c r="AJ434" i="1"/>
  <c r="AI437" i="1"/>
  <c r="AJ449" i="1"/>
  <c r="AJ453" i="1"/>
  <c r="AJ460" i="1"/>
  <c r="AJ477" i="1"/>
  <c r="AI500" i="1"/>
  <c r="AJ511" i="1"/>
  <c r="AK517" i="1"/>
  <c r="AK539" i="1"/>
  <c r="AL199" i="1"/>
  <c r="AM259" i="1"/>
  <c r="AL358" i="1"/>
  <c r="AK367" i="1"/>
  <c r="AL380" i="1"/>
  <c r="AK437" i="1"/>
  <c r="AK460" i="1"/>
  <c r="AL477" i="1"/>
  <c r="AK500" i="1"/>
  <c r="AK511" i="1"/>
  <c r="AL517" i="1"/>
  <c r="AI85" i="1"/>
  <c r="AM85" i="1"/>
  <c r="AL85" i="1"/>
  <c r="AJ85" i="1"/>
  <c r="AM102" i="1"/>
  <c r="AL102" i="1"/>
  <c r="AK102" i="1"/>
  <c r="AI125" i="1"/>
  <c r="AM125" i="1"/>
  <c r="AL125" i="1"/>
  <c r="AK125" i="1"/>
  <c r="AL22" i="1"/>
  <c r="AK22" i="1"/>
  <c r="AJ22" i="1"/>
  <c r="AL54" i="1"/>
  <c r="AN54" i="1"/>
  <c r="AJ54" i="1"/>
  <c r="AJ74" i="1"/>
  <c r="AK85" i="1"/>
  <c r="AI102" i="1"/>
  <c r="AL116" i="1"/>
  <c r="AM116" i="1"/>
  <c r="AK116" i="1"/>
  <c r="AJ125" i="1"/>
  <c r="AN22" i="1"/>
  <c r="AN26" i="1"/>
  <c r="AK40" i="1"/>
  <c r="AJ102" i="1"/>
  <c r="AJ116" i="1"/>
  <c r="AL132" i="1"/>
  <c r="AM132" i="1"/>
  <c r="AK132" i="1"/>
  <c r="AJ132" i="1"/>
  <c r="AM22" i="1"/>
  <c r="AJ40" i="1"/>
  <c r="AJ37" i="1"/>
  <c r="AL37" i="1"/>
  <c r="AM40" i="1"/>
  <c r="AK48" i="1"/>
  <c r="AJ48" i="1"/>
  <c r="AN51" i="1"/>
  <c r="AK51" i="1"/>
  <c r="AK54" i="1"/>
  <c r="AM23" i="1"/>
  <c r="AJ28" i="1"/>
  <c r="AL28" i="1"/>
  <c r="AK28" i="1"/>
  <c r="AM37" i="1"/>
  <c r="AN40" i="1"/>
  <c r="AL48" i="1"/>
  <c r="AJ51" i="1"/>
  <c r="AM54" i="1"/>
  <c r="AL66" i="1"/>
  <c r="AM66" i="1"/>
  <c r="AK66" i="1"/>
  <c r="AJ71" i="1"/>
  <c r="AM76" i="1"/>
  <c r="AJ76" i="1"/>
  <c r="AK79" i="1"/>
  <c r="AJ79" i="1"/>
  <c r="AM109" i="1"/>
  <c r="AL109" i="1"/>
  <c r="AK109" i="1"/>
  <c r="AI109" i="1"/>
  <c r="AJ25" i="1"/>
  <c r="AL25" i="1"/>
  <c r="AK25" i="1"/>
  <c r="AN59" i="1"/>
  <c r="AJ59" i="1"/>
  <c r="AN63" i="1"/>
  <c r="AL63" i="1"/>
  <c r="AK63" i="1"/>
  <c r="AK84" i="1"/>
  <c r="AJ84" i="1"/>
  <c r="AI84" i="1"/>
  <c r="AL138" i="1"/>
  <c r="AM138" i="1"/>
  <c r="AK138" i="1"/>
  <c r="AJ138" i="1"/>
  <c r="AI138" i="1"/>
  <c r="AM25" i="1"/>
  <c r="AL34" i="1"/>
  <c r="AN34" i="1"/>
  <c r="AM34" i="1"/>
  <c r="AN43" i="1"/>
  <c r="AL43" i="1"/>
  <c r="AM63" i="1"/>
  <c r="AI68" i="1"/>
  <c r="AJ68" i="1"/>
  <c r="AI81" i="1"/>
  <c r="AM81" i="1"/>
  <c r="AK81" i="1"/>
  <c r="AL84" i="1"/>
  <c r="AL100" i="1"/>
  <c r="AM100" i="1"/>
  <c r="AK100" i="1"/>
  <c r="AJ100" i="1"/>
  <c r="AL113" i="1"/>
  <c r="AM134" i="1"/>
  <c r="AL134" i="1"/>
  <c r="AK134" i="1"/>
  <c r="AJ134" i="1"/>
  <c r="AI134" i="1"/>
  <c r="AI69" i="1"/>
  <c r="AM69" i="1"/>
  <c r="AL69" i="1"/>
  <c r="AM84" i="1"/>
  <c r="AI89" i="1"/>
  <c r="AL89" i="1"/>
  <c r="AK89" i="1"/>
  <c r="AJ89" i="1"/>
  <c r="AM114" i="1"/>
  <c r="AL114" i="1"/>
  <c r="AK114" i="1"/>
  <c r="AJ114" i="1"/>
  <c r="AI114" i="1"/>
  <c r="AM110" i="1"/>
  <c r="AM122" i="1"/>
  <c r="AM126" i="1"/>
  <c r="AL135" i="1"/>
  <c r="AK142" i="1"/>
  <c r="AI154" i="1"/>
  <c r="AK158" i="1"/>
  <c r="AL165" i="1"/>
  <c r="AJ165" i="1"/>
  <c r="AM166" i="1"/>
  <c r="AM169" i="1"/>
  <c r="AI169" i="1"/>
  <c r="AJ180" i="1"/>
  <c r="AJ182" i="1"/>
  <c r="AL184" i="1"/>
  <c r="AM184" i="1"/>
  <c r="AI190" i="1"/>
  <c r="AJ192" i="1"/>
  <c r="AL203" i="1"/>
  <c r="AK229" i="1"/>
  <c r="AL229" i="1"/>
  <c r="AI229" i="1"/>
  <c r="AI264" i="1"/>
  <c r="AL264" i="1"/>
  <c r="AJ264" i="1"/>
  <c r="AJ268" i="1"/>
  <c r="AI328" i="1"/>
  <c r="AM328" i="1"/>
  <c r="AL328" i="1"/>
  <c r="AJ328" i="1"/>
  <c r="AI368" i="1"/>
  <c r="AM368" i="1"/>
  <c r="AK368" i="1"/>
  <c r="AJ368" i="1"/>
  <c r="AM135" i="1"/>
  <c r="AM142" i="1"/>
  <c r="AJ154" i="1"/>
  <c r="AL158" i="1"/>
  <c r="AJ163" i="1"/>
  <c r="AL163" i="1"/>
  <c r="AK180" i="1"/>
  <c r="AK182" i="1"/>
  <c r="AM185" i="1"/>
  <c r="AI185" i="1"/>
  <c r="AJ190" i="1"/>
  <c r="AL193" i="1"/>
  <c r="AK193" i="1"/>
  <c r="AM226" i="1"/>
  <c r="AL226" i="1"/>
  <c r="AJ226" i="1"/>
  <c r="AI235" i="1"/>
  <c r="AL235" i="1"/>
  <c r="AJ247" i="1"/>
  <c r="AL247" i="1"/>
  <c r="AM255" i="1"/>
  <c r="AI255" i="1"/>
  <c r="AJ260" i="1"/>
  <c r="AL260" i="1"/>
  <c r="AK295" i="1"/>
  <c r="AI295" i="1"/>
  <c r="AM295" i="1"/>
  <c r="AK357" i="1"/>
  <c r="AJ357" i="1"/>
  <c r="AI357" i="1"/>
  <c r="AK154" i="1"/>
  <c r="AM158" i="1"/>
  <c r="AM180" i="1"/>
  <c r="AM182" i="1"/>
  <c r="AK190" i="1"/>
  <c r="AK205" i="1"/>
  <c r="AI205" i="1"/>
  <c r="AL212" i="1"/>
  <c r="AK212" i="1"/>
  <c r="AK214" i="1"/>
  <c r="AI214" i="1"/>
  <c r="AJ223" i="1"/>
  <c r="AK223" i="1"/>
  <c r="AM258" i="1"/>
  <c r="AK258" i="1"/>
  <c r="AJ258" i="1"/>
  <c r="AK261" i="1"/>
  <c r="AL261" i="1"/>
  <c r="AI261" i="1"/>
  <c r="AM354" i="1"/>
  <c r="AK354" i="1"/>
  <c r="AI354" i="1"/>
  <c r="AL354" i="1"/>
  <c r="AL357" i="1"/>
  <c r="AM49" i="1"/>
  <c r="AI99" i="1"/>
  <c r="AI119" i="1"/>
  <c r="AK127" i="1"/>
  <c r="AI143" i="1"/>
  <c r="AK148" i="1"/>
  <c r="AK150" i="1"/>
  <c r="AL154" i="1"/>
  <c r="AJ159" i="1"/>
  <c r="AI159" i="1"/>
  <c r="AM163" i="1"/>
  <c r="AL185" i="1"/>
  <c r="AL189" i="1"/>
  <c r="AJ189" i="1"/>
  <c r="AM190" i="1"/>
  <c r="AL202" i="1"/>
  <c r="AJ202" i="1"/>
  <c r="AJ205" i="1"/>
  <c r="AI207" i="1"/>
  <c r="AJ210" i="1"/>
  <c r="AJ212" i="1"/>
  <c r="AJ214" i="1"/>
  <c r="AI223" i="1"/>
  <c r="AK226" i="1"/>
  <c r="AK235" i="1"/>
  <c r="AM247" i="1"/>
  <c r="AM251" i="1"/>
  <c r="AJ251" i="1"/>
  <c r="AK255" i="1"/>
  <c r="AI258" i="1"/>
  <c r="AJ261" i="1"/>
  <c r="AK265" i="1"/>
  <c r="AI265" i="1"/>
  <c r="AM265" i="1"/>
  <c r="AK287" i="1"/>
  <c r="AI287" i="1"/>
  <c r="AL295" i="1"/>
  <c r="AM326" i="1"/>
  <c r="AL326" i="1"/>
  <c r="AI326" i="1"/>
  <c r="AJ354" i="1"/>
  <c r="AM357" i="1"/>
  <c r="AM57" i="1"/>
  <c r="AM72" i="1"/>
  <c r="AN49" i="1"/>
  <c r="AM52" i="1"/>
  <c r="AN57" i="1"/>
  <c r="AM93" i="1"/>
  <c r="AK99" i="1"/>
  <c r="AJ101" i="1"/>
  <c r="AI103" i="1"/>
  <c r="AJ108" i="1"/>
  <c r="AI112" i="1"/>
  <c r="AK119" i="1"/>
  <c r="AI133" i="1"/>
  <c r="AM141" i="1"/>
  <c r="AK143" i="1"/>
  <c r="AM148" i="1"/>
  <c r="AM153" i="1"/>
  <c r="AK153" i="1"/>
  <c r="AL157" i="1"/>
  <c r="AK159" i="1"/>
  <c r="AI170" i="1"/>
  <c r="AI173" i="1"/>
  <c r="AK177" i="1"/>
  <c r="AM186" i="1"/>
  <c r="AK186" i="1"/>
  <c r="AI189" i="1"/>
  <c r="AI198" i="1"/>
  <c r="AI202" i="1"/>
  <c r="AL205" i="1"/>
  <c r="AK207" i="1"/>
  <c r="AK210" i="1"/>
  <c r="AM212" i="1"/>
  <c r="AL214" i="1"/>
  <c r="AM218" i="1"/>
  <c r="AL223" i="1"/>
  <c r="AJ230" i="1"/>
  <c r="AM235" i="1"/>
  <c r="AL244" i="1"/>
  <c r="AM244" i="1"/>
  <c r="AL255" i="1"/>
  <c r="AL258" i="1"/>
  <c r="AM261" i="1"/>
  <c r="AJ265" i="1"/>
  <c r="AK276" i="1"/>
  <c r="AJ287" i="1"/>
  <c r="AK293" i="1"/>
  <c r="AJ293" i="1"/>
  <c r="AM293" i="1"/>
  <c r="AI296" i="1"/>
  <c r="AM296" i="1"/>
  <c r="AL296" i="1"/>
  <c r="AJ296" i="1"/>
  <c r="AI319" i="1"/>
  <c r="AM319" i="1"/>
  <c r="AL319" i="1"/>
  <c r="AJ319" i="1"/>
  <c r="AJ326" i="1"/>
  <c r="AK338" i="1"/>
  <c r="AI343" i="1"/>
  <c r="AM343" i="1"/>
  <c r="AK343" i="1"/>
  <c r="AK350" i="1"/>
  <c r="AK355" i="1"/>
  <c r="AJ355" i="1"/>
  <c r="AI355" i="1"/>
  <c r="AL149" i="1"/>
  <c r="AJ149" i="1"/>
  <c r="AL200" i="1"/>
  <c r="AI200" i="1"/>
  <c r="AM205" i="1"/>
  <c r="AL207" i="1"/>
  <c r="AM210" i="1"/>
  <c r="AM214" i="1"/>
  <c r="AM217" i="1"/>
  <c r="AL217" i="1"/>
  <c r="AJ219" i="1"/>
  <c r="AL219" i="1"/>
  <c r="AM262" i="1"/>
  <c r="AI262" i="1"/>
  <c r="AL262" i="1"/>
  <c r="AL266" i="1"/>
  <c r="AJ266" i="1"/>
  <c r="AI300" i="1"/>
  <c r="AK300" i="1"/>
  <c r="AK323" i="1"/>
  <c r="AJ323" i="1"/>
  <c r="AI323" i="1"/>
  <c r="AM323" i="1"/>
  <c r="AI135" i="1"/>
  <c r="AI142" i="1"/>
  <c r="AJ147" i="1"/>
  <c r="AL147" i="1"/>
  <c r="AI149" i="1"/>
  <c r="AK198" i="1"/>
  <c r="AM200" i="1"/>
  <c r="AM202" i="1"/>
  <c r="AM206" i="1"/>
  <c r="AK206" i="1"/>
  <c r="AL208" i="1"/>
  <c r="AJ208" i="1"/>
  <c r="AJ215" i="1"/>
  <c r="AL215" i="1"/>
  <c r="AI217" i="1"/>
  <c r="AL231" i="1"/>
  <c r="AK231" i="1"/>
  <c r="AI231" i="1"/>
  <c r="AK249" i="1"/>
  <c r="AL249" i="1"/>
  <c r="AJ262" i="1"/>
  <c r="AJ277" i="1"/>
  <c r="AL277" i="1"/>
  <c r="AM287" i="1"/>
  <c r="AK297" i="1"/>
  <c r="AM297" i="1"/>
  <c r="AJ300" i="1"/>
  <c r="AL323" i="1"/>
  <c r="AM355" i="1"/>
  <c r="AI372" i="1"/>
  <c r="AK372" i="1"/>
  <c r="AL209" i="1"/>
  <c r="AK209" i="1"/>
  <c r="AL225" i="1"/>
  <c r="AM225" i="1"/>
  <c r="AM246" i="1"/>
  <c r="AK246" i="1"/>
  <c r="AI246" i="1"/>
  <c r="AK263" i="1"/>
  <c r="AJ263" i="1"/>
  <c r="AI268" i="1"/>
  <c r="AK268" i="1"/>
  <c r="AM288" i="1"/>
  <c r="AL288" i="1"/>
  <c r="AM294" i="1"/>
  <c r="AL294" i="1"/>
  <c r="AI294" i="1"/>
  <c r="AM300" i="1"/>
  <c r="AM324" i="1"/>
  <c r="AL324" i="1"/>
  <c r="AL243" i="1"/>
  <c r="AM243" i="1"/>
  <c r="AI299" i="1"/>
  <c r="AK299" i="1"/>
  <c r="AK315" i="1"/>
  <c r="AJ351" i="1"/>
  <c r="AK360" i="1"/>
  <c r="AJ362" i="1"/>
  <c r="AJ365" i="1"/>
  <c r="AL376" i="1"/>
  <c r="AL379" i="1"/>
  <c r="AM389" i="1"/>
  <c r="AI404" i="1"/>
  <c r="AM406" i="1"/>
  <c r="AM408" i="1"/>
  <c r="AJ420" i="1"/>
  <c r="AI430" i="1"/>
  <c r="AJ437" i="1"/>
  <c r="AL439" i="1"/>
  <c r="AM443" i="1"/>
  <c r="AL446" i="1"/>
  <c r="AI464" i="1"/>
  <c r="AI476" i="1"/>
  <c r="AL476" i="1"/>
  <c r="AK476" i="1"/>
  <c r="AL484" i="1"/>
  <c r="AJ486" i="1"/>
  <c r="AJ501" i="1"/>
  <c r="AK508" i="1"/>
  <c r="AI513" i="1"/>
  <c r="AL513" i="1"/>
  <c r="AK513" i="1"/>
  <c r="AJ513" i="1"/>
  <c r="AI516" i="1"/>
  <c r="AK516" i="1"/>
  <c r="AM516" i="1"/>
  <c r="AK542" i="1"/>
  <c r="AI542" i="1"/>
  <c r="AM542" i="1"/>
  <c r="AL542" i="1"/>
  <c r="AI565" i="1"/>
  <c r="AL565" i="1"/>
  <c r="AK565" i="1"/>
  <c r="AJ565" i="1"/>
  <c r="AJ404" i="1"/>
  <c r="AI409" i="1"/>
  <c r="AJ409" i="1"/>
  <c r="AK420" i="1"/>
  <c r="AM446" i="1"/>
  <c r="AM487" i="1"/>
  <c r="AJ487" i="1"/>
  <c r="AI487" i="1"/>
  <c r="AK502" i="1"/>
  <c r="AJ502" i="1"/>
  <c r="AI502" i="1"/>
  <c r="AM508" i="1"/>
  <c r="AJ542" i="1"/>
  <c r="AL179" i="1"/>
  <c r="AJ181" i="1"/>
  <c r="AL195" i="1"/>
  <c r="AJ197" i="1"/>
  <c r="AK239" i="1"/>
  <c r="AJ243" i="1"/>
  <c r="AL248" i="1"/>
  <c r="AJ259" i="1"/>
  <c r="AJ290" i="1"/>
  <c r="AL299" i="1"/>
  <c r="AJ322" i="1"/>
  <c r="AJ330" i="1"/>
  <c r="AK332" i="1"/>
  <c r="AM351" i="1"/>
  <c r="AK359" i="1"/>
  <c r="AM359" i="1"/>
  <c r="AM360" i="1"/>
  <c r="AI382" i="1"/>
  <c r="AI387" i="1"/>
  <c r="AI390" i="1"/>
  <c r="AL393" i="1"/>
  <c r="AI407" i="1"/>
  <c r="AL409" i="1"/>
  <c r="AJ414" i="1"/>
  <c r="AK417" i="1"/>
  <c r="AM420" i="1"/>
  <c r="AK430" i="1"/>
  <c r="AJ433" i="1"/>
  <c r="AL437" i="1"/>
  <c r="AK440" i="1"/>
  <c r="AI440" i="1"/>
  <c r="AL450" i="1"/>
  <c r="AI450" i="1"/>
  <c r="AK453" i="1"/>
  <c r="AJ459" i="1"/>
  <c r="AK464" i="1"/>
  <c r="AL466" i="1"/>
  <c r="AM476" i="1"/>
  <c r="AK487" i="1"/>
  <c r="AL499" i="1"/>
  <c r="AM502" i="1"/>
  <c r="AK514" i="1"/>
  <c r="AJ514" i="1"/>
  <c r="AM514" i="1"/>
  <c r="AL516" i="1"/>
  <c r="AK554" i="1"/>
  <c r="AM554" i="1"/>
  <c r="AL554" i="1"/>
  <c r="AJ554" i="1"/>
  <c r="AL560" i="1"/>
  <c r="AM560" i="1"/>
  <c r="AK325" i="1"/>
  <c r="AL325" i="1"/>
  <c r="AK327" i="1"/>
  <c r="AJ327" i="1"/>
  <c r="AI336" i="1"/>
  <c r="AJ336" i="1"/>
  <c r="AK361" i="1"/>
  <c r="AJ361" i="1"/>
  <c r="AI364" i="1"/>
  <c r="AJ364" i="1"/>
  <c r="AJ382" i="1"/>
  <c r="AJ387" i="1"/>
  <c r="AJ390" i="1"/>
  <c r="AI405" i="1"/>
  <c r="AK405" i="1"/>
  <c r="AM409" i="1"/>
  <c r="AK438" i="1"/>
  <c r="AJ438" i="1"/>
  <c r="AM464" i="1"/>
  <c r="AK482" i="1"/>
  <c r="AI482" i="1"/>
  <c r="AM482" i="1"/>
  <c r="AL482" i="1"/>
  <c r="AL487" i="1"/>
  <c r="AM507" i="1"/>
  <c r="AI507" i="1"/>
  <c r="AL507" i="1"/>
  <c r="AK507" i="1"/>
  <c r="AI549" i="1"/>
  <c r="AM549" i="1"/>
  <c r="AL549" i="1"/>
  <c r="AK549" i="1"/>
  <c r="AJ549" i="1"/>
  <c r="AL382" i="1"/>
  <c r="AL387" i="1"/>
  <c r="AM403" i="1"/>
  <c r="AI403" i="1"/>
  <c r="AK395" i="1"/>
  <c r="AJ395" i="1"/>
  <c r="AM457" i="1"/>
  <c r="AI457" i="1"/>
  <c r="AK457" i="1"/>
  <c r="AK512" i="1"/>
  <c r="AM512" i="1"/>
  <c r="AM536" i="1"/>
  <c r="AL536" i="1"/>
  <c r="AK536" i="1"/>
  <c r="AJ536" i="1"/>
  <c r="AI536" i="1"/>
  <c r="AM254" i="1"/>
  <c r="AK254" i="1"/>
  <c r="AM325" i="1"/>
  <c r="AM327" i="1"/>
  <c r="AI356" i="1"/>
  <c r="AJ356" i="1"/>
  <c r="AM367" i="1"/>
  <c r="AJ379" i="1"/>
  <c r="AI381" i="1"/>
  <c r="AM381" i="1"/>
  <c r="AL385" i="1"/>
  <c r="AK388" i="1"/>
  <c r="AL403" i="1"/>
  <c r="AI406" i="1"/>
  <c r="AM411" i="1"/>
  <c r="AK411" i="1"/>
  <c r="AJ413" i="1"/>
  <c r="AL416" i="1"/>
  <c r="AJ416" i="1"/>
  <c r="AL429" i="1"/>
  <c r="AK443" i="1"/>
  <c r="AJ446" i="1"/>
  <c r="AJ457" i="1"/>
  <c r="AI493" i="1"/>
  <c r="AK493" i="1"/>
  <c r="AJ493" i="1"/>
  <c r="AI508" i="1"/>
  <c r="AI512" i="1"/>
  <c r="AI537" i="1"/>
  <c r="AL537" i="1"/>
  <c r="AK540" i="1"/>
  <c r="AM540" i="1"/>
  <c r="AL540" i="1"/>
  <c r="AJ540" i="1"/>
  <c r="AI540" i="1"/>
  <c r="AM551" i="1"/>
  <c r="AL551" i="1"/>
  <c r="AK551" i="1"/>
  <c r="AJ551" i="1"/>
  <c r="AI557" i="1"/>
  <c r="AM557" i="1"/>
  <c r="AL557" i="1"/>
  <c r="AK557" i="1"/>
  <c r="AL406" i="1"/>
  <c r="AK413" i="1"/>
  <c r="AK446" i="1"/>
  <c r="AL457" i="1"/>
  <c r="AL493" i="1"/>
  <c r="AJ508" i="1"/>
  <c r="AJ512" i="1"/>
  <c r="AM546" i="1"/>
  <c r="AJ545" i="1"/>
  <c r="AJ569" i="1"/>
  <c r="AK569" i="1"/>
  <c r="AL569" i="1"/>
  <c r="AL562" i="1"/>
  <c r="AM569" i="1"/>
  <c r="AL539" i="1"/>
  <c r="AI546" i="1"/>
  <c r="AM548" i="1"/>
  <c r="AJ550" i="1"/>
  <c r="AK553" i="1"/>
  <c r="AK556" i="1"/>
  <c r="AK559" i="1"/>
  <c r="AK568" i="1"/>
  <c r="AJ27" i="1"/>
  <c r="AK39" i="1"/>
  <c r="AJ129" i="1"/>
  <c r="AI129" i="1"/>
  <c r="AI267" i="1"/>
  <c r="AM267" i="1"/>
  <c r="AL267" i="1"/>
  <c r="AK267" i="1"/>
  <c r="AJ267" i="1"/>
  <c r="AK21" i="1"/>
  <c r="AJ47" i="1"/>
  <c r="AM83" i="1"/>
  <c r="AL83" i="1"/>
  <c r="AI88" i="1"/>
  <c r="AK96" i="1"/>
  <c r="AI105" i="1"/>
  <c r="AI115" i="1"/>
  <c r="AL117" i="1"/>
  <c r="AK117" i="1"/>
  <c r="AI120" i="1"/>
  <c r="AL124" i="1"/>
  <c r="AM124" i="1"/>
  <c r="AK129" i="1"/>
  <c r="AL136" i="1"/>
  <c r="AK136" i="1"/>
  <c r="AJ136" i="1"/>
  <c r="AL140" i="1"/>
  <c r="AM140" i="1"/>
  <c r="AI140" i="1"/>
  <c r="AL275" i="1"/>
  <c r="AM275" i="1"/>
  <c r="AK275" i="1"/>
  <c r="AJ275" i="1"/>
  <c r="AI275" i="1"/>
  <c r="AL303" i="1"/>
  <c r="AI303" i="1"/>
  <c r="AM303" i="1"/>
  <c r="AK303" i="1"/>
  <c r="AJ303" i="1"/>
  <c r="AJ24" i="1"/>
  <c r="AK470" i="1"/>
  <c r="AJ470" i="1"/>
  <c r="AM470" i="1"/>
  <c r="AL470" i="1"/>
  <c r="AI470" i="1"/>
  <c r="AK24" i="1"/>
  <c r="AL65" i="1"/>
  <c r="AK68" i="1"/>
  <c r="AK71" i="1"/>
  <c r="AK50" i="1"/>
  <c r="AM62" i="1"/>
  <c r="AJ64" i="1"/>
  <c r="AM65" i="1"/>
  <c r="AL68" i="1"/>
  <c r="AI70" i="1"/>
  <c r="AL71" i="1"/>
  <c r="AJ73" i="1"/>
  <c r="AM74" i="1"/>
  <c r="AK76" i="1"/>
  <c r="AK78" i="1"/>
  <c r="AJ78" i="1"/>
  <c r="AM95" i="1"/>
  <c r="AL95" i="1"/>
  <c r="AM96" i="1"/>
  <c r="AK115" i="1"/>
  <c r="AL129" i="1"/>
  <c r="AJ131" i="1"/>
  <c r="AK131" i="1"/>
  <c r="AL220" i="1"/>
  <c r="AM220" i="1"/>
  <c r="AK220" i="1"/>
  <c r="AJ220" i="1"/>
  <c r="AI220" i="1"/>
  <c r="AM283" i="1"/>
  <c r="AJ283" i="1"/>
  <c r="AL283" i="1"/>
  <c r="AK283" i="1"/>
  <c r="AI283" i="1"/>
  <c r="AI352" i="1"/>
  <c r="AK352" i="1"/>
  <c r="AM352" i="1"/>
  <c r="AL352" i="1"/>
  <c r="AJ352" i="1"/>
  <c r="AM374" i="1"/>
  <c r="AL374" i="1"/>
  <c r="AK374" i="1"/>
  <c r="AJ374" i="1"/>
  <c r="AI374" i="1"/>
  <c r="AK86" i="1"/>
  <c r="AJ86" i="1"/>
  <c r="AK30" i="1"/>
  <c r="AL39" i="1"/>
  <c r="AM42" i="1"/>
  <c r="AJ44" i="1"/>
  <c r="AM45" i="1"/>
  <c r="AJ50" i="1"/>
  <c r="AL21" i="1"/>
  <c r="AL27" i="1"/>
  <c r="AJ105" i="1"/>
  <c r="AJ20" i="1"/>
  <c r="AM21" i="1"/>
  <c r="AJ23" i="1"/>
  <c r="AM24" i="1"/>
  <c r="AJ26" i="1"/>
  <c r="AM27" i="1"/>
  <c r="AK29" i="1"/>
  <c r="AN30" i="1"/>
  <c r="AK32" i="1"/>
  <c r="AN33" i="1"/>
  <c r="AK38" i="1"/>
  <c r="AL41" i="1"/>
  <c r="AL44" i="1"/>
  <c r="AL47" i="1"/>
  <c r="AM50" i="1"/>
  <c r="AJ52" i="1"/>
  <c r="AM53" i="1"/>
  <c r="AM56" i="1"/>
  <c r="AJ58" i="1"/>
  <c r="AM59" i="1"/>
  <c r="AN62" i="1"/>
  <c r="AK64" i="1"/>
  <c r="AN65" i="1"/>
  <c r="AM68" i="1"/>
  <c r="AJ70" i="1"/>
  <c r="AK73" i="1"/>
  <c r="AM75" i="1"/>
  <c r="AL75" i="1"/>
  <c r="AL76" i="1"/>
  <c r="AI78" i="1"/>
  <c r="AI80" i="1"/>
  <c r="AJ83" i="1"/>
  <c r="AM86" i="1"/>
  <c r="AK88" i="1"/>
  <c r="AK90" i="1"/>
  <c r="AJ90" i="1"/>
  <c r="AI95" i="1"/>
  <c r="AJ97" i="1"/>
  <c r="AI97" i="1"/>
  <c r="AK105" i="1"/>
  <c r="AJ107" i="1"/>
  <c r="AK107" i="1"/>
  <c r="AI107" i="1"/>
  <c r="AJ112" i="1"/>
  <c r="AL115" i="1"/>
  <c r="AJ117" i="1"/>
  <c r="AJ124" i="1"/>
  <c r="AM129" i="1"/>
  <c r="AI131" i="1"/>
  <c r="AM136" i="1"/>
  <c r="AK140" i="1"/>
  <c r="AL144" i="1"/>
  <c r="AI144" i="1"/>
  <c r="AK144" i="1"/>
  <c r="AJ279" i="1"/>
  <c r="AM279" i="1"/>
  <c r="AL279" i="1"/>
  <c r="AK279" i="1"/>
  <c r="AI279" i="1"/>
  <c r="AJ30" i="1"/>
  <c r="AK33" i="1"/>
  <c r="AL120" i="1"/>
  <c r="AK120" i="1"/>
  <c r="AJ120" i="1"/>
  <c r="AK27" i="1"/>
  <c r="AL33" i="1"/>
  <c r="AK56" i="1"/>
  <c r="AK59" i="1"/>
  <c r="AK62" i="1"/>
  <c r="AL24" i="1"/>
  <c r="AL59" i="1"/>
  <c r="AL86" i="1"/>
  <c r="AJ88" i="1"/>
  <c r="AK20" i="1"/>
  <c r="AN21" i="1"/>
  <c r="AK23" i="1"/>
  <c r="AK26" i="1"/>
  <c r="AL29" i="1"/>
  <c r="AL32" i="1"/>
  <c r="AM38" i="1"/>
  <c r="AM41" i="1"/>
  <c r="AM44" i="1"/>
  <c r="AM47" i="1"/>
  <c r="AN50" i="1"/>
  <c r="AK52" i="1"/>
  <c r="AN53" i="1"/>
  <c r="AN56" i="1"/>
  <c r="AK58" i="1"/>
  <c r="AL64" i="1"/>
  <c r="AL70" i="1"/>
  <c r="AI72" i="1"/>
  <c r="AL73" i="1"/>
  <c r="AI75" i="1"/>
  <c r="AL78" i="1"/>
  <c r="AJ80" i="1"/>
  <c r="AK83" i="1"/>
  <c r="AM87" i="1"/>
  <c r="AL87" i="1"/>
  <c r="AL88" i="1"/>
  <c r="AI90" i="1"/>
  <c r="AI92" i="1"/>
  <c r="AJ95" i="1"/>
  <c r="AK97" i="1"/>
  <c r="AL105" i="1"/>
  <c r="AL107" i="1"/>
  <c r="AK112" i="1"/>
  <c r="AM115" i="1"/>
  <c r="AM117" i="1"/>
  <c r="AI121" i="1"/>
  <c r="AK124" i="1"/>
  <c r="AL128" i="1"/>
  <c r="AK128" i="1"/>
  <c r="AL131" i="1"/>
  <c r="AM137" i="1"/>
  <c r="AJ137" i="1"/>
  <c r="AJ144" i="1"/>
  <c r="AL156" i="1"/>
  <c r="AM156" i="1"/>
  <c r="AK156" i="1"/>
  <c r="AI156" i="1"/>
  <c r="AK253" i="1"/>
  <c r="AJ253" i="1"/>
  <c r="AM253" i="1"/>
  <c r="AL253" i="1"/>
  <c r="AI253" i="1"/>
  <c r="AI292" i="1"/>
  <c r="AK292" i="1"/>
  <c r="AM292" i="1"/>
  <c r="AL292" i="1"/>
  <c r="AJ292" i="1"/>
  <c r="AK305" i="1"/>
  <c r="AI305" i="1"/>
  <c r="AM305" i="1"/>
  <c r="AL305" i="1"/>
  <c r="AJ305" i="1"/>
  <c r="AK42" i="1"/>
  <c r="AL45" i="1"/>
  <c r="AI348" i="1"/>
  <c r="AM348" i="1"/>
  <c r="AJ348" i="1"/>
  <c r="AL348" i="1"/>
  <c r="AK348" i="1"/>
  <c r="AK53" i="1"/>
  <c r="AL74" i="1"/>
  <c r="AM30" i="1"/>
  <c r="AJ32" i="1"/>
  <c r="AM33" i="1"/>
  <c r="AJ38" i="1"/>
  <c r="AM39" i="1"/>
  <c r="AK41" i="1"/>
  <c r="AN42" i="1"/>
  <c r="AK44" i="1"/>
  <c r="AN45" i="1"/>
  <c r="AK47" i="1"/>
  <c r="AL53" i="1"/>
  <c r="AL23" i="1"/>
  <c r="AM26" i="1"/>
  <c r="AM29" i="1"/>
  <c r="AJ34" i="1"/>
  <c r="AK37" i="1"/>
  <c r="AN38" i="1"/>
  <c r="AN41" i="1"/>
  <c r="AM58" i="1"/>
  <c r="AJ63" i="1"/>
  <c r="AJ66" i="1"/>
  <c r="AJ69" i="1"/>
  <c r="AM70" i="1"/>
  <c r="AM73" i="1"/>
  <c r="AJ75" i="1"/>
  <c r="AM78" i="1"/>
  <c r="AK80" i="1"/>
  <c r="AK82" i="1"/>
  <c r="AJ82" i="1"/>
  <c r="AI87" i="1"/>
  <c r="AL90" i="1"/>
  <c r="AK95" i="1"/>
  <c r="AL97" i="1"/>
  <c r="AL104" i="1"/>
  <c r="AK104" i="1"/>
  <c r="AJ104" i="1"/>
  <c r="AM107" i="1"/>
  <c r="AM112" i="1"/>
  <c r="AJ121" i="1"/>
  <c r="AI128" i="1"/>
  <c r="AM131" i="1"/>
  <c r="AI137" i="1"/>
  <c r="AM144" i="1"/>
  <c r="AJ156" i="1"/>
  <c r="AL160" i="1"/>
  <c r="AI160" i="1"/>
  <c r="AK160" i="1"/>
  <c r="AK285" i="1"/>
  <c r="AJ285" i="1"/>
  <c r="AM285" i="1"/>
  <c r="AL285" i="1"/>
  <c r="AI285" i="1"/>
  <c r="AI363" i="1"/>
  <c r="AM363" i="1"/>
  <c r="AL363" i="1"/>
  <c r="AK363" i="1"/>
  <c r="AJ363" i="1"/>
  <c r="AM79" i="1"/>
  <c r="AL79" i="1"/>
  <c r="AK94" i="1"/>
  <c r="AJ94" i="1"/>
  <c r="AL101" i="1"/>
  <c r="AK101" i="1"/>
  <c r="AL108" i="1"/>
  <c r="AM108" i="1"/>
  <c r="AJ111" i="1"/>
  <c r="AM111" i="1"/>
  <c r="AL111" i="1"/>
  <c r="AJ113" i="1"/>
  <c r="AI113" i="1"/>
  <c r="AJ123" i="1"/>
  <c r="AK123" i="1"/>
  <c r="AI123" i="1"/>
  <c r="AJ139" i="1"/>
  <c r="AK139" i="1"/>
  <c r="AI139" i="1"/>
  <c r="AL145" i="1"/>
  <c r="AJ145" i="1"/>
  <c r="AI145" i="1"/>
  <c r="AL152" i="1"/>
  <c r="AK152" i="1"/>
  <c r="AJ152" i="1"/>
  <c r="AI152" i="1"/>
  <c r="AL172" i="1"/>
  <c r="AM172" i="1"/>
  <c r="AK172" i="1"/>
  <c r="AJ172" i="1"/>
  <c r="AI172" i="1"/>
  <c r="AL188" i="1"/>
  <c r="AM188" i="1"/>
  <c r="AK188" i="1"/>
  <c r="AJ188" i="1"/>
  <c r="AI188" i="1"/>
  <c r="AK301" i="1"/>
  <c r="AL301" i="1"/>
  <c r="AM301" i="1"/>
  <c r="AJ301" i="1"/>
  <c r="AI301" i="1"/>
  <c r="AK309" i="1"/>
  <c r="AM309" i="1"/>
  <c r="AI309" i="1"/>
  <c r="AL309" i="1"/>
  <c r="AJ309" i="1"/>
  <c r="AJ39" i="1"/>
  <c r="AJ42" i="1"/>
  <c r="AK45" i="1"/>
  <c r="AI71" i="1"/>
  <c r="AI74" i="1"/>
  <c r="AI79" i="1"/>
  <c r="AM91" i="1"/>
  <c r="AL91" i="1"/>
  <c r="AI94" i="1"/>
  <c r="AI96" i="1"/>
  <c r="AI101" i="1"/>
  <c r="AI108" i="1"/>
  <c r="AI111" i="1"/>
  <c r="AK113" i="1"/>
  <c r="AL123" i="1"/>
  <c r="AL139" i="1"/>
  <c r="AK145" i="1"/>
  <c r="AM152" i="1"/>
  <c r="AL204" i="1"/>
  <c r="AM204" i="1"/>
  <c r="AK204" i="1"/>
  <c r="AJ204" i="1"/>
  <c r="AI204" i="1"/>
  <c r="AM234" i="1"/>
  <c r="AL234" i="1"/>
  <c r="AK234" i="1"/>
  <c r="AJ234" i="1"/>
  <c r="AI234" i="1"/>
  <c r="AK281" i="1"/>
  <c r="AM281" i="1"/>
  <c r="AL281" i="1"/>
  <c r="AJ281" i="1"/>
  <c r="AI281" i="1"/>
  <c r="AK321" i="1"/>
  <c r="AJ321" i="1"/>
  <c r="AM321" i="1"/>
  <c r="AL321" i="1"/>
  <c r="AI321" i="1"/>
  <c r="AK147" i="1"/>
  <c r="AJ153" i="1"/>
  <c r="AK163" i="1"/>
  <c r="AJ169" i="1"/>
  <c r="AK176" i="1"/>
  <c r="AK179" i="1"/>
  <c r="AJ185" i="1"/>
  <c r="AK192" i="1"/>
  <c r="AK195" i="1"/>
  <c r="AJ201" i="1"/>
  <c r="AK208" i="1"/>
  <c r="AK211" i="1"/>
  <c r="AJ217" i="1"/>
  <c r="AK224" i="1"/>
  <c r="AL227" i="1"/>
  <c r="AL237" i="1"/>
  <c r="AJ239" i="1"/>
  <c r="AK241" i="1"/>
  <c r="AI241" i="1"/>
  <c r="AJ246" i="1"/>
  <c r="AI248" i="1"/>
  <c r="AM248" i="1"/>
  <c r="AK251" i="1"/>
  <c r="AI260" i="1"/>
  <c r="AK260" i="1"/>
  <c r="AL263" i="1"/>
  <c r="AK269" i="1"/>
  <c r="AL269" i="1"/>
  <c r="AL271" i="1"/>
  <c r="AI271" i="1"/>
  <c r="AK273" i="1"/>
  <c r="AI273" i="1"/>
  <c r="AK277" i="1"/>
  <c r="AM277" i="1"/>
  <c r="AI277" i="1"/>
  <c r="AM334" i="1"/>
  <c r="AI334" i="1"/>
  <c r="AK334" i="1"/>
  <c r="AK341" i="1"/>
  <c r="AM341" i="1"/>
  <c r="AI341" i="1"/>
  <c r="AM346" i="1"/>
  <c r="AJ346" i="1"/>
  <c r="AL346" i="1"/>
  <c r="AL371" i="1"/>
  <c r="AK371" i="1"/>
  <c r="AJ371" i="1"/>
  <c r="AI371" i="1"/>
  <c r="AJ375" i="1"/>
  <c r="AI375" i="1"/>
  <c r="AM375" i="1"/>
  <c r="AL375" i="1"/>
  <c r="AL392" i="1"/>
  <c r="AM392" i="1"/>
  <c r="AK392" i="1"/>
  <c r="AJ392" i="1"/>
  <c r="AI392" i="1"/>
  <c r="AM176" i="1"/>
  <c r="AM192" i="1"/>
  <c r="AM208" i="1"/>
  <c r="AM224" i="1"/>
  <c r="AM227" i="1"/>
  <c r="AI236" i="1"/>
  <c r="AL236" i="1"/>
  <c r="AM237" i="1"/>
  <c r="AM250" i="1"/>
  <c r="AJ250" i="1"/>
  <c r="AL251" i="1"/>
  <c r="AM263" i="1"/>
  <c r="AK289" i="1"/>
  <c r="AJ289" i="1"/>
  <c r="AJ334" i="1"/>
  <c r="AL339" i="1"/>
  <c r="AI339" i="1"/>
  <c r="AJ341" i="1"/>
  <c r="AI346" i="1"/>
  <c r="AM366" i="1"/>
  <c r="AI366" i="1"/>
  <c r="AL366" i="1"/>
  <c r="AK366" i="1"/>
  <c r="AM371" i="1"/>
  <c r="AK375" i="1"/>
  <c r="AM423" i="1"/>
  <c r="AI423" i="1"/>
  <c r="AL423" i="1"/>
  <c r="AK423" i="1"/>
  <c r="AJ423" i="1"/>
  <c r="AM427" i="1"/>
  <c r="AL427" i="1"/>
  <c r="AJ427" i="1"/>
  <c r="AK427" i="1"/>
  <c r="AI427" i="1"/>
  <c r="AI168" i="1"/>
  <c r="AI184" i="1"/>
  <c r="AM238" i="1"/>
  <c r="AI238" i="1"/>
  <c r="AK245" i="1"/>
  <c r="AM245" i="1"/>
  <c r="AK257" i="1"/>
  <c r="AJ257" i="1"/>
  <c r="AM298" i="1"/>
  <c r="AK298" i="1"/>
  <c r="AM310" i="1"/>
  <c r="AL310" i="1"/>
  <c r="AM314" i="1"/>
  <c r="AJ314" i="1"/>
  <c r="AI316" i="1"/>
  <c r="AM316" i="1"/>
  <c r="AM318" i="1"/>
  <c r="AJ318" i="1"/>
  <c r="AI344" i="1"/>
  <c r="AM344" i="1"/>
  <c r="AJ344" i="1"/>
  <c r="AK349" i="1"/>
  <c r="AJ349" i="1"/>
  <c r="AM349" i="1"/>
  <c r="AK353" i="1"/>
  <c r="AJ353" i="1"/>
  <c r="AI397" i="1"/>
  <c r="AJ397" i="1"/>
  <c r="AM397" i="1"/>
  <c r="AL397" i="1"/>
  <c r="AK397" i="1"/>
  <c r="AL127" i="1"/>
  <c r="AK133" i="1"/>
  <c r="AL143" i="1"/>
  <c r="AK149" i="1"/>
  <c r="AI155" i="1"/>
  <c r="AL159" i="1"/>
  <c r="AI161" i="1"/>
  <c r="AK165" i="1"/>
  <c r="AJ168" i="1"/>
  <c r="AI171" i="1"/>
  <c r="AL175" i="1"/>
  <c r="AI177" i="1"/>
  <c r="AK181" i="1"/>
  <c r="AJ184" i="1"/>
  <c r="AI187" i="1"/>
  <c r="AL191" i="1"/>
  <c r="AI193" i="1"/>
  <c r="AK197" i="1"/>
  <c r="AJ200" i="1"/>
  <c r="AI203" i="1"/>
  <c r="AI209" i="1"/>
  <c r="AJ216" i="1"/>
  <c r="AI219" i="1"/>
  <c r="AI225" i="1"/>
  <c r="AJ228" i="1"/>
  <c r="AK233" i="1"/>
  <c r="AL233" i="1"/>
  <c r="AK236" i="1"/>
  <c r="AJ238" i="1"/>
  <c r="AI245" i="1"/>
  <c r="AK250" i="1"/>
  <c r="AJ252" i="1"/>
  <c r="AI257" i="1"/>
  <c r="AM260" i="1"/>
  <c r="AM266" i="1"/>
  <c r="AK266" i="1"/>
  <c r="AM269" i="1"/>
  <c r="AM271" i="1"/>
  <c r="AM273" i="1"/>
  <c r="AM278" i="1"/>
  <c r="AL278" i="1"/>
  <c r="AM282" i="1"/>
  <c r="AJ282" i="1"/>
  <c r="AI284" i="1"/>
  <c r="AM284" i="1"/>
  <c r="AM286" i="1"/>
  <c r="AJ286" i="1"/>
  <c r="AL289" i="1"/>
  <c r="AI298" i="1"/>
  <c r="AM302" i="1"/>
  <c r="AI302" i="1"/>
  <c r="AI304" i="1"/>
  <c r="AL304" i="1"/>
  <c r="AM306" i="1"/>
  <c r="AL306" i="1"/>
  <c r="AI306" i="1"/>
  <c r="AI308" i="1"/>
  <c r="AJ308" i="1"/>
  <c r="AI310" i="1"/>
  <c r="AI312" i="1"/>
  <c r="AM312" i="1"/>
  <c r="AJ312" i="1"/>
  <c r="AI314" i="1"/>
  <c r="AJ316" i="1"/>
  <c r="AI318" i="1"/>
  <c r="AL335" i="1"/>
  <c r="AI335" i="1"/>
  <c r="AK337" i="1"/>
  <c r="AI337" i="1"/>
  <c r="AL337" i="1"/>
  <c r="AM342" i="1"/>
  <c r="AL342" i="1"/>
  <c r="AI342" i="1"/>
  <c r="AK344" i="1"/>
  <c r="AM347" i="1"/>
  <c r="AJ347" i="1"/>
  <c r="AI349" i="1"/>
  <c r="AI353" i="1"/>
  <c r="AK369" i="1"/>
  <c r="AI369" i="1"/>
  <c r="AM369" i="1"/>
  <c r="AL369" i="1"/>
  <c r="AI100" i="1"/>
  <c r="AI116" i="1"/>
  <c r="AM127" i="1"/>
  <c r="AI132" i="1"/>
  <c r="AM143" i="1"/>
  <c r="AI148" i="1"/>
  <c r="AK155" i="1"/>
  <c r="AM159" i="1"/>
  <c r="AJ161" i="1"/>
  <c r="AI164" i="1"/>
  <c r="AK168" i="1"/>
  <c r="AK171" i="1"/>
  <c r="AM175" i="1"/>
  <c r="AJ177" i="1"/>
  <c r="AI180" i="1"/>
  <c r="AK184" i="1"/>
  <c r="AK187" i="1"/>
  <c r="AM191" i="1"/>
  <c r="AJ193" i="1"/>
  <c r="AI196" i="1"/>
  <c r="AK200" i="1"/>
  <c r="AK203" i="1"/>
  <c r="AM207" i="1"/>
  <c r="AJ209" i="1"/>
  <c r="AI212" i="1"/>
  <c r="AK216" i="1"/>
  <c r="AK219" i="1"/>
  <c r="AM223" i="1"/>
  <c r="AJ225" i="1"/>
  <c r="AK228" i="1"/>
  <c r="AM230" i="1"/>
  <c r="AK230" i="1"/>
  <c r="AI233" i="1"/>
  <c r="AM236" i="1"/>
  <c r="AK238" i="1"/>
  <c r="AJ240" i="1"/>
  <c r="AM242" i="1"/>
  <c r="AL242" i="1"/>
  <c r="AJ245" i="1"/>
  <c r="AI247" i="1"/>
  <c r="AL250" i="1"/>
  <c r="AK252" i="1"/>
  <c r="AI254" i="1"/>
  <c r="AL257" i="1"/>
  <c r="AI266" i="1"/>
  <c r="AM270" i="1"/>
  <c r="AI270" i="1"/>
  <c r="AI272" i="1"/>
  <c r="AL272" i="1"/>
  <c r="AM274" i="1"/>
  <c r="AL274" i="1"/>
  <c r="AI274" i="1"/>
  <c r="AI276" i="1"/>
  <c r="AJ276" i="1"/>
  <c r="AI278" i="1"/>
  <c r="AI280" i="1"/>
  <c r="AM280" i="1"/>
  <c r="AJ280" i="1"/>
  <c r="AI282" i="1"/>
  <c r="AJ284" i="1"/>
  <c r="AI286" i="1"/>
  <c r="AM289" i="1"/>
  <c r="AJ298" i="1"/>
  <c r="AJ302" i="1"/>
  <c r="AJ304" i="1"/>
  <c r="AJ306" i="1"/>
  <c r="AK308" i="1"/>
  <c r="AJ310" i="1"/>
  <c r="AK312" i="1"/>
  <c r="AK314" i="1"/>
  <c r="AK316" i="1"/>
  <c r="AK318" i="1"/>
  <c r="AI320" i="1"/>
  <c r="AK320" i="1"/>
  <c r="AM320" i="1"/>
  <c r="AI331" i="1"/>
  <c r="AK331" i="1"/>
  <c r="AJ335" i="1"/>
  <c r="AJ337" i="1"/>
  <c r="AM339" i="1"/>
  <c r="AJ342" i="1"/>
  <c r="AL344" i="1"/>
  <c r="AI347" i="1"/>
  <c r="AL349" i="1"/>
  <c r="AL353" i="1"/>
  <c r="AJ369" i="1"/>
  <c r="AM415" i="1"/>
  <c r="AK415" i="1"/>
  <c r="AI415" i="1"/>
  <c r="AL415" i="1"/>
  <c r="AJ415" i="1"/>
  <c r="AI288" i="1"/>
  <c r="AK288" i="1"/>
  <c r="AL298" i="1"/>
  <c r="AK310" i="1"/>
  <c r="AL314" i="1"/>
  <c r="AL316" i="1"/>
  <c r="AL318" i="1"/>
  <c r="AI324" i="1"/>
  <c r="AK324" i="1"/>
  <c r="AK335" i="1"/>
  <c r="AM337" i="1"/>
  <c r="AI340" i="1"/>
  <c r="AJ340" i="1"/>
  <c r="AL340" i="1"/>
  <c r="AK342" i="1"/>
  <c r="AK345" i="1"/>
  <c r="AM345" i="1"/>
  <c r="AI345" i="1"/>
  <c r="AK347" i="1"/>
  <c r="AM350" i="1"/>
  <c r="AJ350" i="1"/>
  <c r="AM353" i="1"/>
  <c r="AK377" i="1"/>
  <c r="AM377" i="1"/>
  <c r="AL377" i="1"/>
  <c r="AJ377" i="1"/>
  <c r="AI377" i="1"/>
  <c r="AK386" i="1"/>
  <c r="AL386" i="1"/>
  <c r="AJ386" i="1"/>
  <c r="AI386" i="1"/>
  <c r="AI425" i="1"/>
  <c r="AM425" i="1"/>
  <c r="AL425" i="1"/>
  <c r="AK425" i="1"/>
  <c r="AJ425" i="1"/>
  <c r="AM155" i="1"/>
  <c r="AM171" i="1"/>
  <c r="AI176" i="1"/>
  <c r="AM187" i="1"/>
  <c r="AI192" i="1"/>
  <c r="AM203" i="1"/>
  <c r="AI208" i="1"/>
  <c r="AM219" i="1"/>
  <c r="AI224" i="1"/>
  <c r="AI227" i="1"/>
  <c r="AM228" i="1"/>
  <c r="AI237" i="1"/>
  <c r="AI244" i="1"/>
  <c r="AJ244" i="1"/>
  <c r="AI251" i="1"/>
  <c r="AM252" i="1"/>
  <c r="AI256" i="1"/>
  <c r="AK256" i="1"/>
  <c r="AI263" i="1"/>
  <c r="AK278" i="1"/>
  <c r="AL282" i="1"/>
  <c r="AL284" i="1"/>
  <c r="AL286" i="1"/>
  <c r="AJ288" i="1"/>
  <c r="AL302" i="1"/>
  <c r="AM304" i="1"/>
  <c r="AM308" i="1"/>
  <c r="AK313" i="1"/>
  <c r="AM313" i="1"/>
  <c r="AM315" i="1"/>
  <c r="AJ315" i="1"/>
  <c r="AK317" i="1"/>
  <c r="AJ317" i="1"/>
  <c r="AJ324" i="1"/>
  <c r="AM335" i="1"/>
  <c r="AM338" i="1"/>
  <c r="AL338" i="1"/>
  <c r="AI338" i="1"/>
  <c r="AK340" i="1"/>
  <c r="AJ343" i="1"/>
  <c r="AL343" i="1"/>
  <c r="AJ345" i="1"/>
  <c r="AL347" i="1"/>
  <c r="AI350" i="1"/>
  <c r="AK378" i="1"/>
  <c r="AJ378" i="1"/>
  <c r="AI378" i="1"/>
  <c r="AM378" i="1"/>
  <c r="AM386" i="1"/>
  <c r="AM399" i="1"/>
  <c r="AL399" i="1"/>
  <c r="AK399" i="1"/>
  <c r="AJ399" i="1"/>
  <c r="AI399" i="1"/>
  <c r="AM419" i="1"/>
  <c r="AL419" i="1"/>
  <c r="AK419" i="1"/>
  <c r="AJ419" i="1"/>
  <c r="AI419" i="1"/>
  <c r="AL372" i="1"/>
  <c r="AL388" i="1"/>
  <c r="AM393" i="1"/>
  <c r="AM400" i="1"/>
  <c r="AL402" i="1"/>
  <c r="AI421" i="1"/>
  <c r="AL421" i="1"/>
  <c r="AJ421" i="1"/>
  <c r="AK432" i="1"/>
  <c r="AJ432" i="1"/>
  <c r="AL432" i="1"/>
  <c r="AM471" i="1"/>
  <c r="AJ471" i="1"/>
  <c r="AL471" i="1"/>
  <c r="AK471" i="1"/>
  <c r="AI471" i="1"/>
  <c r="AM372" i="1"/>
  <c r="AM388" i="1"/>
  <c r="AK394" i="1"/>
  <c r="AI394" i="1"/>
  <c r="AI401" i="1"/>
  <c r="AM401" i="1"/>
  <c r="AM402" i="1"/>
  <c r="AK410" i="1"/>
  <c r="AL410" i="1"/>
  <c r="AK436" i="1"/>
  <c r="AL436" i="1"/>
  <c r="AI436" i="1"/>
  <c r="AI451" i="1"/>
  <c r="AL451" i="1"/>
  <c r="AK451" i="1"/>
  <c r="AJ451" i="1"/>
  <c r="AJ458" i="1"/>
  <c r="AL458" i="1"/>
  <c r="AK458" i="1"/>
  <c r="AI458" i="1"/>
  <c r="AM472" i="1"/>
  <c r="AI472" i="1"/>
  <c r="AL472" i="1"/>
  <c r="AK472" i="1"/>
  <c r="AJ472" i="1"/>
  <c r="AI497" i="1"/>
  <c r="AJ497" i="1"/>
  <c r="AK497" i="1"/>
  <c r="AM497" i="1"/>
  <c r="AL497" i="1"/>
  <c r="AL520" i="1"/>
  <c r="AI520" i="1"/>
  <c r="AM520" i="1"/>
  <c r="AK520" i="1"/>
  <c r="AJ520" i="1"/>
  <c r="AI384" i="1"/>
  <c r="AI389" i="1"/>
  <c r="AL389" i="1"/>
  <c r="AJ394" i="1"/>
  <c r="AI396" i="1"/>
  <c r="AJ401" i="1"/>
  <c r="AI410" i="1"/>
  <c r="AK412" i="1"/>
  <c r="AI412" i="1"/>
  <c r="AK428" i="1"/>
  <c r="AI428" i="1"/>
  <c r="AJ436" i="1"/>
  <c r="AM442" i="1"/>
  <c r="AL442" i="1"/>
  <c r="AJ442" i="1"/>
  <c r="AK444" i="1"/>
  <c r="AL444" i="1"/>
  <c r="AM444" i="1"/>
  <c r="AJ444" i="1"/>
  <c r="AI444" i="1"/>
  <c r="AM451" i="1"/>
  <c r="AM458" i="1"/>
  <c r="AK330" i="1"/>
  <c r="AL333" i="1"/>
  <c r="AL336" i="1"/>
  <c r="AK356" i="1"/>
  <c r="AK362" i="1"/>
  <c r="AL365" i="1"/>
  <c r="AI367" i="1"/>
  <c r="AL368" i="1"/>
  <c r="AI370" i="1"/>
  <c r="AI373" i="1"/>
  <c r="AJ376" i="1"/>
  <c r="AJ384" i="1"/>
  <c r="AK387" i="1"/>
  <c r="AJ389" i="1"/>
  <c r="AM391" i="1"/>
  <c r="AI391" i="1"/>
  <c r="AL394" i="1"/>
  <c r="AJ396" i="1"/>
  <c r="AK398" i="1"/>
  <c r="AM398" i="1"/>
  <c r="AK401" i="1"/>
  <c r="AJ405" i="1"/>
  <c r="AM407" i="1"/>
  <c r="AK407" i="1"/>
  <c r="AJ410" i="1"/>
  <c r="AJ412" i="1"/>
  <c r="AI416" i="1"/>
  <c r="AK422" i="1"/>
  <c r="AM422" i="1"/>
  <c r="AL424" i="1"/>
  <c r="AJ424" i="1"/>
  <c r="AK426" i="1"/>
  <c r="AI426" i="1"/>
  <c r="AJ428" i="1"/>
  <c r="AM436" i="1"/>
  <c r="AI442" i="1"/>
  <c r="AM445" i="1"/>
  <c r="AK445" i="1"/>
  <c r="AK474" i="1"/>
  <c r="AJ474" i="1"/>
  <c r="AM474" i="1"/>
  <c r="AL474" i="1"/>
  <c r="AI474" i="1"/>
  <c r="AK418" i="1"/>
  <c r="AL418" i="1"/>
  <c r="AI418" i="1"/>
  <c r="AI447" i="1"/>
  <c r="AL447" i="1"/>
  <c r="AM447" i="1"/>
  <c r="AJ447" i="1"/>
  <c r="AI488" i="1"/>
  <c r="AL488" i="1"/>
  <c r="AM488" i="1"/>
  <c r="AK488" i="1"/>
  <c r="AJ488" i="1"/>
  <c r="AM383" i="1"/>
  <c r="AK383" i="1"/>
  <c r="AJ393" i="1"/>
  <c r="AM395" i="1"/>
  <c r="AL395" i="1"/>
  <c r="AI400" i="1"/>
  <c r="AJ418" i="1"/>
  <c r="AI431" i="1"/>
  <c r="AL431" i="1"/>
  <c r="AJ431" i="1"/>
  <c r="AJ468" i="1"/>
  <c r="AL468" i="1"/>
  <c r="AM468" i="1"/>
  <c r="AK468" i="1"/>
  <c r="AI468" i="1"/>
  <c r="AK262" i="1"/>
  <c r="AL265" i="1"/>
  <c r="AL268" i="1"/>
  <c r="AK294" i="1"/>
  <c r="AL297" i="1"/>
  <c r="AL300" i="1"/>
  <c r="AK326" i="1"/>
  <c r="AL329" i="1"/>
  <c r="AL332" i="1"/>
  <c r="AK358" i="1"/>
  <c r="AL361" i="1"/>
  <c r="AL364" i="1"/>
  <c r="AL370" i="1"/>
  <c r="AJ372" i="1"/>
  <c r="AM373" i="1"/>
  <c r="AM376" i="1"/>
  <c r="AL381" i="1"/>
  <c r="AI383" i="1"/>
  <c r="AJ388" i="1"/>
  <c r="AL391" i="1"/>
  <c r="AK393" i="1"/>
  <c r="AI395" i="1"/>
  <c r="AL398" i="1"/>
  <c r="AK400" i="1"/>
  <c r="AI402" i="1"/>
  <c r="AM404" i="1"/>
  <c r="AK404" i="1"/>
  <c r="AM405" i="1"/>
  <c r="AL407" i="1"/>
  <c r="AI413" i="1"/>
  <c r="AL413" i="1"/>
  <c r="AM416" i="1"/>
  <c r="AM418" i="1"/>
  <c r="AL420" i="1"/>
  <c r="AL422" i="1"/>
  <c r="AM424" i="1"/>
  <c r="AM426" i="1"/>
  <c r="AK431" i="1"/>
  <c r="AI435" i="1"/>
  <c r="AK435" i="1"/>
  <c r="AM435" i="1"/>
  <c r="AL445" i="1"/>
  <c r="AI469" i="1"/>
  <c r="AM469" i="1"/>
  <c r="AL469" i="1"/>
  <c r="AK469" i="1"/>
  <c r="AJ469" i="1"/>
  <c r="AK452" i="1"/>
  <c r="AI452" i="1"/>
  <c r="AM459" i="1"/>
  <c r="AI459" i="1"/>
  <c r="AM483" i="1"/>
  <c r="AK483" i="1"/>
  <c r="AL483" i="1"/>
  <c r="AM484" i="1"/>
  <c r="AJ528" i="1"/>
  <c r="AM528" i="1"/>
  <c r="AL528" i="1"/>
  <c r="AI461" i="1"/>
  <c r="AL461" i="1"/>
  <c r="AM463" i="1"/>
  <c r="AL463" i="1"/>
  <c r="AJ463" i="1"/>
  <c r="AK478" i="1"/>
  <c r="AM478" i="1"/>
  <c r="AI505" i="1"/>
  <c r="AK505" i="1"/>
  <c r="AJ505" i="1"/>
  <c r="AI521" i="1"/>
  <c r="AL521" i="1"/>
  <c r="AK521" i="1"/>
  <c r="AJ521" i="1"/>
  <c r="AI525" i="1"/>
  <c r="AJ525" i="1"/>
  <c r="AL525" i="1"/>
  <c r="AK525" i="1"/>
  <c r="AM547" i="1"/>
  <c r="AL547" i="1"/>
  <c r="AK547" i="1"/>
  <c r="AJ547" i="1"/>
  <c r="AI547" i="1"/>
  <c r="AM429" i="1"/>
  <c r="AJ429" i="1"/>
  <c r="AL430" i="1"/>
  <c r="AM449" i="1"/>
  <c r="AI449" i="1"/>
  <c r="AM450" i="1"/>
  <c r="AL452" i="1"/>
  <c r="AJ454" i="1"/>
  <c r="AK456" i="1"/>
  <c r="AM456" i="1"/>
  <c r="AK459" i="1"/>
  <c r="AJ461" i="1"/>
  <c r="AI463" i="1"/>
  <c r="AI478" i="1"/>
  <c r="AK480" i="1"/>
  <c r="AJ480" i="1"/>
  <c r="AJ483" i="1"/>
  <c r="AM491" i="1"/>
  <c r="AI491" i="1"/>
  <c r="AJ491" i="1"/>
  <c r="AK498" i="1"/>
  <c r="AM498" i="1"/>
  <c r="AJ498" i="1"/>
  <c r="AI498" i="1"/>
  <c r="AL505" i="1"/>
  <c r="AM521" i="1"/>
  <c r="AM525" i="1"/>
  <c r="AK528" i="1"/>
  <c r="AI473" i="1"/>
  <c r="AM473" i="1"/>
  <c r="AM475" i="1"/>
  <c r="AK475" i="1"/>
  <c r="AI489" i="1"/>
  <c r="AL489" i="1"/>
  <c r="AK489" i="1"/>
  <c r="AL496" i="1"/>
  <c r="AK496" i="1"/>
  <c r="AM503" i="1"/>
  <c r="AJ503" i="1"/>
  <c r="AL503" i="1"/>
  <c r="AK503" i="1"/>
  <c r="AI509" i="1"/>
  <c r="AK509" i="1"/>
  <c r="AJ509" i="1"/>
  <c r="AK518" i="1"/>
  <c r="AL518" i="1"/>
  <c r="AM518" i="1"/>
  <c r="AJ518" i="1"/>
  <c r="AK522" i="1"/>
  <c r="AI522" i="1"/>
  <c r="AM522" i="1"/>
  <c r="AL522" i="1"/>
  <c r="AK526" i="1"/>
  <c r="AM526" i="1"/>
  <c r="AI526" i="1"/>
  <c r="AL526" i="1"/>
  <c r="AI529" i="1"/>
  <c r="AM529" i="1"/>
  <c r="AJ529" i="1"/>
  <c r="AL529" i="1"/>
  <c r="AK529" i="1"/>
  <c r="AM532" i="1"/>
  <c r="AK532" i="1"/>
  <c r="AJ532" i="1"/>
  <c r="AJ403" i="1"/>
  <c r="AJ406" i="1"/>
  <c r="AK409" i="1"/>
  <c r="AK429" i="1"/>
  <c r="AK439" i="1"/>
  <c r="AM441" i="1"/>
  <c r="AK441" i="1"/>
  <c r="AK449" i="1"/>
  <c r="AM453" i="1"/>
  <c r="AL453" i="1"/>
  <c r="AL454" i="1"/>
  <c r="AJ456" i="1"/>
  <c r="AM461" i="1"/>
  <c r="AJ473" i="1"/>
  <c r="AI475" i="1"/>
  <c r="AL478" i="1"/>
  <c r="AL480" i="1"/>
  <c r="AI484" i="1"/>
  <c r="AJ489" i="1"/>
  <c r="AL491" i="1"/>
  <c r="AI496" i="1"/>
  <c r="AM499" i="1"/>
  <c r="AI499" i="1"/>
  <c r="AI501" i="1"/>
  <c r="AM501" i="1"/>
  <c r="AL501" i="1"/>
  <c r="AI503" i="1"/>
  <c r="AL509" i="1"/>
  <c r="AI518" i="1"/>
  <c r="AJ522" i="1"/>
  <c r="AJ526" i="1"/>
  <c r="AK530" i="1"/>
  <c r="AM530" i="1"/>
  <c r="AL530" i="1"/>
  <c r="AI532" i="1"/>
  <c r="AK462" i="1"/>
  <c r="AI462" i="1"/>
  <c r="AK473" i="1"/>
  <c r="AJ475" i="1"/>
  <c r="AM480" i="1"/>
  <c r="AJ484" i="1"/>
  <c r="AM489" i="1"/>
  <c r="AL492" i="1"/>
  <c r="AI492" i="1"/>
  <c r="AK494" i="1"/>
  <c r="AI494" i="1"/>
  <c r="AM494" i="1"/>
  <c r="AJ496" i="1"/>
  <c r="AM504" i="1"/>
  <c r="AJ504" i="1"/>
  <c r="AM509" i="1"/>
  <c r="AM519" i="1"/>
  <c r="AI519" i="1"/>
  <c r="AK519" i="1"/>
  <c r="AJ519" i="1"/>
  <c r="AM523" i="1"/>
  <c r="AL523" i="1"/>
  <c r="AI523" i="1"/>
  <c r="AK523" i="1"/>
  <c r="AJ523" i="1"/>
  <c r="AI530" i="1"/>
  <c r="AL532" i="1"/>
  <c r="AI438" i="1"/>
  <c r="AI448" i="1"/>
  <c r="AI455" i="1"/>
  <c r="AJ455" i="1"/>
  <c r="AJ462" i="1"/>
  <c r="AK466" i="1"/>
  <c r="AM466" i="1"/>
  <c r="AL473" i="1"/>
  <c r="AL475" i="1"/>
  <c r="AK486" i="1"/>
  <c r="AL486" i="1"/>
  <c r="AK490" i="1"/>
  <c r="AJ490" i="1"/>
  <c r="AJ492" i="1"/>
  <c r="AJ494" i="1"/>
  <c r="AM496" i="1"/>
  <c r="AI504" i="1"/>
  <c r="AL524" i="1"/>
  <c r="AM524" i="1"/>
  <c r="AK524" i="1"/>
  <c r="AJ530" i="1"/>
  <c r="AM515" i="1"/>
  <c r="AK515" i="1"/>
  <c r="AI533" i="1"/>
  <c r="AM533" i="1"/>
  <c r="AM535" i="1"/>
  <c r="AK535" i="1"/>
  <c r="AJ535" i="1"/>
  <c r="AI541" i="1"/>
  <c r="AM541" i="1"/>
  <c r="AL541" i="1"/>
  <c r="AK541" i="1"/>
  <c r="AM495" i="1"/>
  <c r="AL495" i="1"/>
  <c r="AI515" i="1"/>
  <c r="AM527" i="1"/>
  <c r="AL527" i="1"/>
  <c r="AJ533" i="1"/>
  <c r="AI535" i="1"/>
  <c r="AJ541" i="1"/>
  <c r="AM544" i="1"/>
  <c r="AL544" i="1"/>
  <c r="AK544" i="1"/>
  <c r="AM552" i="1"/>
  <c r="AL552" i="1"/>
  <c r="AK552" i="1"/>
  <c r="AJ552" i="1"/>
  <c r="AI552" i="1"/>
  <c r="AM555" i="1"/>
  <c r="AL555" i="1"/>
  <c r="AK555" i="1"/>
  <c r="AJ555" i="1"/>
  <c r="AI555" i="1"/>
  <c r="AK558" i="1"/>
  <c r="AM558" i="1"/>
  <c r="AL558" i="1"/>
  <c r="AJ558" i="1"/>
  <c r="AI558" i="1"/>
  <c r="AI465" i="1"/>
  <c r="AJ465" i="1"/>
  <c r="AI477" i="1"/>
  <c r="AK477" i="1"/>
  <c r="AM493" i="1"/>
  <c r="AK495" i="1"/>
  <c r="AM500" i="1"/>
  <c r="AL502" i="1"/>
  <c r="AK506" i="1"/>
  <c r="AJ506" i="1"/>
  <c r="AL512" i="1"/>
  <c r="AK527" i="1"/>
  <c r="AK538" i="1"/>
  <c r="AM538" i="1"/>
  <c r="AL538" i="1"/>
  <c r="AJ538" i="1"/>
  <c r="AI544" i="1"/>
  <c r="AM567" i="1"/>
  <c r="AL567" i="1"/>
  <c r="AK567" i="1"/>
  <c r="AJ567" i="1"/>
  <c r="AI567" i="1"/>
  <c r="AK570" i="1"/>
  <c r="AJ570" i="1"/>
  <c r="AM570" i="1"/>
  <c r="AL570" i="1"/>
  <c r="AI570" i="1"/>
  <c r="AM564" i="1"/>
  <c r="AL564" i="1"/>
  <c r="AK564" i="1"/>
  <c r="AJ564" i="1"/>
  <c r="AI564" i="1"/>
  <c r="AL550" i="1"/>
  <c r="AL553" i="1"/>
  <c r="AL556" i="1"/>
  <c r="AL559" i="1"/>
  <c r="AJ561" i="1"/>
  <c r="AM562" i="1"/>
  <c r="AM565" i="1"/>
  <c r="AM568" i="1"/>
  <c r="AM550" i="1"/>
  <c r="AM553" i="1"/>
  <c r="AM556" i="1"/>
  <c r="AK561" i="1"/>
  <c r="AI560" i="1"/>
  <c r="AL561" i="1"/>
  <c r="AI563" i="1"/>
  <c r="AI566" i="1"/>
  <c r="AM571" i="1"/>
  <c r="AL571" i="1"/>
  <c r="AJ531" i="1"/>
  <c r="AJ534" i="1"/>
  <c r="AK537" i="1"/>
  <c r="AK543" i="1"/>
  <c r="AL546" i="1"/>
  <c r="AI551" i="1"/>
  <c r="AI554" i="1"/>
  <c r="AJ557" i="1"/>
  <c r="AJ560" i="1"/>
  <c r="AM561" i="1"/>
  <c r="AJ563" i="1"/>
  <c r="AJ566" i="1"/>
  <c r="AI571" i="1"/>
  <c r="AK560" i="1"/>
  <c r="AK563" i="1"/>
  <c r="AL566" i="1"/>
  <c r="AI568" i="1"/>
  <c r="AJ571" i="1"/>
  <c r="AI559" i="1"/>
  <c r="AI562" i="1"/>
  <c r="AL563" i="1"/>
  <c r="AM566" i="1"/>
  <c r="AK571" i="1"/>
  <c r="AJ19" i="1"/>
  <c r="AK19" i="1"/>
  <c r="AL19" i="1"/>
  <c r="AM19" i="1"/>
  <c r="C4" i="1"/>
</calcChain>
</file>

<file path=xl/sharedStrings.xml><?xml version="1.0" encoding="utf-8"?>
<sst xmlns="http://schemas.openxmlformats.org/spreadsheetml/2006/main" count="9839" uniqueCount="4899">
  <si>
    <t>Significant</t>
  </si>
  <si>
    <t>Difference</t>
  </si>
  <si>
    <t>Protein IDs</t>
  </si>
  <si>
    <t>Majority protein IDs</t>
  </si>
  <si>
    <t>Fasta headers</t>
  </si>
  <si>
    <t>Peptides</t>
  </si>
  <si>
    <t>Razor + unique peptides</t>
  </si>
  <si>
    <t>Unique peptides</t>
  </si>
  <si>
    <t>Sequence coverage [%]</t>
  </si>
  <si>
    <t>Unique + razor sequence coverage [%]</t>
  </si>
  <si>
    <t>Unique sequence coverage [%]</t>
  </si>
  <si>
    <t>Mol. weight [kDa]</t>
  </si>
  <si>
    <t>Score</t>
  </si>
  <si>
    <t>Intensity</t>
  </si>
  <si>
    <t>MS/MS count</t>
  </si>
  <si>
    <t>-Log Student's T-test p-value Oil_Lr1_24_Rust_Lr1_24</t>
  </si>
  <si>
    <t>Student's T-test q-value Oil_Lr1_24_Rust_Lr1_24</t>
  </si>
  <si>
    <t>Student's T-test Difference Oil_Lr1_24_Rust_Lr1_24</t>
  </si>
  <si>
    <t>Student's T-test Test statistic Oil_Lr1_24_Rust_Lr1_24</t>
  </si>
  <si>
    <t>LFQ intensity Oil_Lr1_24_1</t>
  </si>
  <si>
    <t>LFQ intensity Oil_Lr1_24_2</t>
  </si>
  <si>
    <t>LFQ intensity Oil_Lr1_24_3</t>
  </si>
  <si>
    <t>LFQ intensity Oil_TH_24_1</t>
  </si>
  <si>
    <t>LFQ intensity Oil_TH_24_2</t>
  </si>
  <si>
    <t>LFQ intensity Oil_TH_24_3</t>
  </si>
  <si>
    <t>LFQ intensity Rust_Lr1_24_1</t>
  </si>
  <si>
    <t>LFQ intensity Rust_Lr1_24_2</t>
  </si>
  <si>
    <t>LFQ intensity Rust_Lr1_24_3</t>
  </si>
  <si>
    <t>LFQ intensity Rust_TH_24_1</t>
  </si>
  <si>
    <t>LFQ intensity Rust_TH_24_2</t>
  </si>
  <si>
    <t>LFQ intensity Rust_TH_24_3</t>
  </si>
  <si>
    <t>+</t>
  </si>
  <si>
    <t>Q94F73;C3UZE3;C3UZE2;A0A0A7ACH1;A0A1D6D3U2;Q84ML7;Q2V6H5</t>
  </si>
  <si>
    <t>Q94F73;C3UZE3;C3UZE2;A0A0A7ACH1;A0A1D6D3U2;Q84ML7</t>
  </si>
  <si>
    <t>tr|Q94F73|Q94F73_WHEAT Pathogenesis-related protein 1 OS=Triticum aestivum GN=Pr-1-4 PE=2 SV=1;tr|C3UZE3|C3UZE3_WHEAT Pathogenesis-related protein 1 OS=Triticum aestivum PE=2 SV=1;tr|C3UZE2|C3UZE2_WHEAT Pathogenesis-related protein 1 OS=Triticum aestivum P</t>
  </si>
  <si>
    <t>A0A1D5SA13</t>
  </si>
  <si>
    <t>tr|A0A1D5SA13|A0A1D5SA13_WHEAT Uncharacterized protein OS=Triticum aestivum PE=4 SV=1</t>
  </si>
  <si>
    <t>A0A1D5TQY9;Q43219</t>
  </si>
  <si>
    <t>tr|A0A1D5TQY9|A0A1D5TQY9_WHEAT Peroxidase OS=Triticum aestivum PE=3 SV=1;tr|Q43219|Q43219_WHEAT Peroxidase (Fragment) OS=Triticum aestivum GN=pox3 PE=2 SV=1</t>
  </si>
  <si>
    <t>A0A1D5V3G5</t>
  </si>
  <si>
    <t>tr|A0A1D5V3G5|A0A1D5V3G5_WHEAT Uncharacterized protein OS=Triticum aestivum PE=3 SV=1</t>
  </si>
  <si>
    <t>A0A1D5WHM8</t>
  </si>
  <si>
    <t>tr|A0A1D5WHM8|A0A1D5WHM8_WHEAT Uncharacterized protein OS=Triticum aestivum PE=3 SV=1</t>
  </si>
  <si>
    <t>W5DNR0;A0A1D5X760;A0A1D5X761;A0A1D5X759;A0A1D5X763</t>
  </si>
  <si>
    <t>tr|W5DNR0|W5DNR0_WHEAT Uncharacterized protein OS=Triticum aestivum PE=4 SV=1;tr|A0A1D5X760|A0A1D5X760_WHEAT Uncharacterized protein OS=Triticum aestivum PE=4 SV=1;tr|A0A1D5X761|A0A1D5X761_WHEAT Uncharacterized protein OS=Triticum aestivum PE=4 SV=1;tr|A0A</t>
  </si>
  <si>
    <t>C3UZE5</t>
  </si>
  <si>
    <t>tr|C3UZE5|C3UZE5_WHEAT Pathogenesis-related protein 1-1 OS=Triticum aestivum GN=Pr-1-1 PE=2 SV=1</t>
  </si>
  <si>
    <t>C6ETB3</t>
  </si>
  <si>
    <t>tr|C6ETB3|C6ETB3_WHEAT Peroxidase OS=Triticum aestivum GN=Prx113-F PE=3 SV=1</t>
  </si>
  <si>
    <t>W5C8U5</t>
  </si>
  <si>
    <t>tr|W5C8U5|W5C8U5_WHEAT Peroxidase OS=Triticum aestivum PE=3 SV=1</t>
  </si>
  <si>
    <t>24h Th</t>
  </si>
  <si>
    <t>A0A0H4TM98;A0A023W638;A0A023W5U7</t>
  </si>
  <si>
    <t>tr|A0A0H4TM98|A0A0H4TM98_WHEAT Chitinase OS=Triticum aestivum PE=4 SV=1;tr|A0A023W638|A0A023W638_WHEAT Endochitinase OS=Triticum aestivum PE=4 SV=1;tr|A0A023W5U7|A0A023W5U7_WHEAT Endochitinase OS=Triticum aestivum PE=4 SV=1</t>
  </si>
  <si>
    <t>A0A0C4BK99;A0A1D6AC31;A0A1D6B9Y0;A0A077S0Z5</t>
  </si>
  <si>
    <t>A0A0C4BK99;A0A1D6AC31</t>
  </si>
  <si>
    <t>tr|A0A0C4BK99|A0A0C4BK99_WHEAT Uncharacterized protein OS=Triticum aestivum PE=4 SV=1;tr|A0A1D6AC31|A0A1D6AC31_WHEAT Uncharacterized protein OS=Triticum aestivum PE=4 SV=1</t>
  </si>
  <si>
    <t>A0A1D5V896</t>
  </si>
  <si>
    <t>tr|A0A1D5V896|A0A1D5V896_WHEAT Uncharacterized protein OS=Triticum aestivum PE=3 SV=1</t>
  </si>
  <si>
    <t>A0A1D6D5D4</t>
  </si>
  <si>
    <t>tr|A0A1D6D5D4|A0A1D6D5D4_WHEAT Plastocyanin OS=Triticum aestivum PE=3 SV=1</t>
  </si>
  <si>
    <t>A0A1D6RL92;W5BER0</t>
  </si>
  <si>
    <t>tr|A0A1D6RL92|A0A1D6RL92_WHEAT Uncharacterized protein OS=Triticum aestivum PE=4 SV=1;tr|W5BER0|W5BER0_WHEAT Uncharacterized protein OS=Triticum aestivum PE=4 SV=1</t>
  </si>
  <si>
    <t>O82714</t>
  </si>
  <si>
    <t>tr|O82714|O82714_WHEAT Pathogenesis-related protein 1-3 OS=Triticum aestivum GN=PR-1.1 PE=2 SV=1</t>
  </si>
  <si>
    <t>O82716;A0A1D5W683;Q84QH7</t>
  </si>
  <si>
    <t>O82716;A0A1D5W683</t>
  </si>
  <si>
    <t>tr|O82716|O82716_WHEAT Glucan endo-1,3-beta-D-glucosidase OS=Triticum aestivum PE=2 SV=1;tr|A0A1D5W683|A0A1D5W683_WHEAT Uncharacterized protein OS=Triticum aestivum PE=3 SV=1</t>
  </si>
  <si>
    <t>Q9XEN5</t>
  </si>
  <si>
    <t>tr|Q9XEN5|Q9XEN5_WHEAT Beta-1,3-glucanase OS=Triticum aestivum GN=Glb3 PE=2 SV=1</t>
  </si>
  <si>
    <t>48h Lr1</t>
  </si>
  <si>
    <t>48h Th</t>
  </si>
  <si>
    <t>A0A077S0N0;A0A1D5V2H3;A0A1D5UF02;A0A1D5V2H2;A0A1D5TIT4</t>
  </si>
  <si>
    <t>A0A077S0N0</t>
  </si>
  <si>
    <t>tr|A0A077S0N0|A0A077S0N0_WHEAT Uncharacterized protein OS=Triticum aestivum GN=TRAES_3BF061600080CFD_c1 PE=3 SV=1</t>
  </si>
  <si>
    <t>A0A0A7AC77;A0A1D6D7A2;Q84QH7</t>
  </si>
  <si>
    <t>A0A0A7AC77;A0A1D6D7A2</t>
  </si>
  <si>
    <t>tr|A0A0A7AC77|A0A0A7AC77_WHEAT Beta-1,3-endoglucanase (Fragment) OS=Triticum aestivum GN=PR-2-1b PE=2 SV=1;tr|A0A1D6D7A2|A0A1D6D7A2_WHEAT Uncharacterized protein OS=Triticum aestivum PE=3 SV=1</t>
  </si>
  <si>
    <t>A0A1D5SU87;A0A1D5SU86</t>
  </si>
  <si>
    <t>tr|A0A1D5SU87|A0A1D5SU87_WHEAT Uncharacterized protein OS=Triticum aestivum PE=4 SV=1;tr|A0A1D5SU86|A0A1D5SU86_WHEAT Uncharacterized protein OS=Triticum aestivum PE=4 SV=1</t>
  </si>
  <si>
    <t>A0A1D5UBI3;P29546;W5HWH3</t>
  </si>
  <si>
    <t>A0A1D5UBI3;P29546</t>
  </si>
  <si>
    <t>tr|A0A1D5UBI3|A0A1D5UBI3_WHEAT Uncharacterized protein OS=Triticum aestivum PE=3 SV=1;sp|P29546|EF1B_WHEAT Elongation factor 1-beta OS=Triticum aestivum PE=1 SV=2</t>
  </si>
  <si>
    <t>A0A1D5V895</t>
  </si>
  <si>
    <t>tr|A0A1D5V895|A0A1D5V895_WHEAT Uncharacterized protein OS=Triticum aestivum PE=3 SV=1</t>
  </si>
  <si>
    <t>A0A1D5W1T2</t>
  </si>
  <si>
    <t>tr|A0A1D5W1T2|A0A1D5W1T2_WHEAT Uncharacterized protein OS=Triticum aestivum PE=3 SV=1</t>
  </si>
  <si>
    <t>A0A1D5Z211;A0A1D5ZZP3;W5FDU3;Q5QFC3;A0A1D5YL35;W5FUL1;A0A1D5YL36;A0A1D5Z210;A0A1D5VHV8;A0A1D5WRD8;A0A1D5VHV7;A0A1D5VHV9;tr|A0A180G3S7|A0A180G3S7_PUCT1;tr|A0A0C4EJA2|A0A0C4EJA2_PUCT1</t>
  </si>
  <si>
    <t>A0A1D5Z211;A0A1D5ZZP3;W5FDU3;Q5QFC3;A0A1D5YL35;W5FUL1;A0A1D5YL36;A0A1D5Z210</t>
  </si>
  <si>
    <t>tr|A0A1D5Z211|A0A1D5Z211_WHEAT Uncharacterized protein OS=Triticum aestivum PE=4 SV=1;tr|A0A1D5ZZP3|A0A1D5ZZP3_WHEAT Uncharacterized protein OS=Triticum aestivum PE=4 SV=1;tr|W5FDU3|W5FDU3_WHEAT Uncharacterized protein OS=Triticum aestivum PE=4 SV=1;tr|Q5Q</t>
  </si>
  <si>
    <t>A0A1D6BV27;A0A1D6CKD4</t>
  </si>
  <si>
    <t>tr|A0A1D6BV27|A0A1D6BV27_WHEAT Uncharacterized protein OS=Triticum aestivum PE=4 SV=1;tr|A0A1D6CKD4|A0A1D6CKD4_WHEAT Uncharacterized protein OS=Triticum aestivum PE=4 SV=1</t>
  </si>
  <si>
    <t>A0A1D6C2S0;A0A1D6C2S1;A0A1D6C2R9;A0A1D6C2S2</t>
  </si>
  <si>
    <t>A0A1D6C2S0;A0A1D6C2S1;A0A1D6C2R9</t>
  </si>
  <si>
    <t>tr|A0A1D6C2S0|A0A1D6C2S0_WHEAT Xyloglucan endotransglucosylase/hydrolase OS=Triticum aestivum PE=3 SV=1;tr|A0A1D6C2S1|A0A1D6C2S1_WHEAT Xyloglucan endotransglucosylase/hydrolase OS=Triticum aestivum PE=3 SV=1;tr|A0A1D6C2R9|A0A1D6C2R9_WHEAT Xyloglucan endotr</t>
  </si>
  <si>
    <t>D8L9Q1</t>
  </si>
  <si>
    <t>tr|D8L9Q1|D8L9Q1_WHEAT Glucan endo-1,3-beta-glucosidase GII,putative, expressed OS=Triticum aestivum GN=TAA_ctg0661b.00060.1 PE=3 SV=1</t>
  </si>
  <si>
    <t>D8L9Q2;A0A1D5VXX6</t>
  </si>
  <si>
    <t>tr|D8L9Q2|D8L9Q2_WHEAT Glucan endo-1,3-beta-glucosidase GII,putative, expressed OS=Triticum aestivum GN=TAA_ctg0661b.00070.1 PE=3 SV=1;tr|A0A1D5VXX6|A0A1D5VXX6_WHEAT Uncharacterized protein OS=Triticum aestivum PE=3 SV=1</t>
  </si>
  <si>
    <t>W5BRM7</t>
  </si>
  <si>
    <t>tr|W5BRM7|W5BRM7_WHEAT Uncharacterized protein OS=Triticum aestivum PE=4 SV=1</t>
  </si>
  <si>
    <t>W5DDM8;W5DBH2;A0A1D5WA45</t>
  </si>
  <si>
    <t>W5DDM8</t>
  </si>
  <si>
    <t>tr|W5DDM8|W5DDM8_WHEAT Uncharacterized protein OS=Triticum aestivum PE=4 SV=1</t>
  </si>
  <si>
    <t>W5ERR3</t>
  </si>
  <si>
    <t>tr|W5ERR3|W5ERR3_WHEAT Uncharacterized protein OS=Triticum aestivum PE=3 SV=1</t>
  </si>
  <si>
    <t>W5FXL5;A0A1D5YID7</t>
  </si>
  <si>
    <t>W5FXL5</t>
  </si>
  <si>
    <t>tr|W5FXL5|W5FXL5_WHEAT Dirigent protein OS=Triticum aestivum PE=3 SV=1</t>
  </si>
  <si>
    <t>72h Lr1</t>
  </si>
  <si>
    <t>A0A1D5S8C5</t>
  </si>
  <si>
    <t>tr|A0A1D5S8C5|A0A1D5S8C5_WHEAT Uncharacterized protein OS=Triticum aestivum PE=4 SV=1</t>
  </si>
  <si>
    <t>A0A1D6C9I2</t>
  </si>
  <si>
    <t>tr|A0A1D6C9I2|A0A1D6C9I2_WHEAT Uncharacterized protein OS=Triticum aestivum PE=4 SV=1</t>
  </si>
  <si>
    <t>A0A1D6DM41</t>
  </si>
  <si>
    <t>tr|A0A1D6DM41|A0A1D6DM41_WHEAT Uncharacterized protein OS=Triticum aestivum PE=3 SV=1</t>
  </si>
  <si>
    <t>F8S6T5;A0A0A7ACK5</t>
  </si>
  <si>
    <t>tr|F8S6T5|F8S6T5_WHEAT Pathogenesis-related protein 1-5 OS=Triticum aestivum GN=Pr-1-5 PE=2 SV=1;tr|A0A0A7ACK5|A0A0A7ACK5_WHEAT Pathogenesis-related protein 1-5 OS=Triticum aestivum GN=Pr-1-5 PE=3 SV=1</t>
  </si>
  <si>
    <t>W5D2I6;Q9ATG4;L7Q3U1</t>
  </si>
  <si>
    <t>tr|W5D2I6|W5D2I6_WHEAT Non-specific lipid-transfer protein OS=Triticum aestivum GN=TRAES_3BF088300010CFD_c1 PE=3 SV=1;tr|Q9ATG4|Q9ATG4_WHEAT Non-specific lipid-transfer protein OS=Triticum aestivum GN=LTP2 PE=2 SV=1;tr|L7Q3U1|L7Q3U1_WHEAT Non-specific lipi</t>
  </si>
  <si>
    <t>72h Th</t>
  </si>
  <si>
    <t>24h Lr1</t>
  </si>
  <si>
    <t>5d Lr1</t>
  </si>
  <si>
    <t>A0A023W4N4;A0A023W4F1</t>
  </si>
  <si>
    <t>tr|A0A023W4N4|A0A023W4N4_WHEAT Endochitinase OS=Triticum aestivum PE=4 SV=1;tr|A0A023W4F1|A0A023W4F1_WHEAT Endochitinase OS=Triticum aestivum PE=4 SV=1</t>
  </si>
  <si>
    <t>A0A1D5WLX4;A0A0H4TIG5;A0A023W594</t>
  </si>
  <si>
    <t>tr|A0A1D5WLX4|A0A1D5WLX4_WHEAT Uncharacterized protein OS=Triticum aestivum PE=4 SV=1;tr|A0A0H4TIG5|A0A0H4TIG5_WHEAT Chitinase OS=Triticum aestivum PE=4 SV=1;tr|A0A023W594|A0A023W594_WHEAT Endochitinase OS=Triticum aestivum PE=4 SV=1</t>
  </si>
  <si>
    <t>A0A075TNZ7;P11534;S4Z0E9;A0A1D6BS64;A0A1D6AJK3</t>
  </si>
  <si>
    <t>A0A075TNZ7;P11534</t>
  </si>
  <si>
    <t>tr|A0A075TNZ7|A0A075TNZ7_WHEAT 50S ribosomal protein L2, chloroplastic OS=Triticum aestivum GN=rpl2 PE=3 SV=1;sp|P11534|RK2_WHEAT 50S ribosomal protein L2, chloroplastic OS=Triticum aestivum GN=rpl2-A PE=3 SV=2</t>
  </si>
  <si>
    <t>A0A1D5WJN2;A0A077RAG2;W5F994;W5EXR5</t>
  </si>
  <si>
    <t>A0A1D5WJN2;A0A077RAG2</t>
  </si>
  <si>
    <t>tr|A0A1D5WJN2|A0A1D5WJN2_WHEAT Uncharacterized protein OS=Triticum aestivum PE=3 SV=1;tr|A0A077RAG2|A0A077RAG2_WHEAT Uncharacterized protein OS=Triticum aestivum GN=TRAES_3BF151800050CFD_c1 PE=3 SV=1</t>
  </si>
  <si>
    <t>A0A1D5W4S5;Q41539;A0A077RF77</t>
  </si>
  <si>
    <t>tr|A0A1D5W4S5|A0A1D5W4S5_WHEAT Uncharacterized protein OS=Triticum aestivum PE=4 SV=1;tr|Q41539|Q41539_WHEAT Endochitinase OS=Triticum aestivum GN=CHI PE=4 SV=1;tr|A0A077RF77|A0A077RF77_WHEAT Chitinase OS=Triticum aestivum GN=TRAES_3BF280800020CFD_c1 PE=4</t>
  </si>
  <si>
    <t>A0A077RQU9;A0A1D5WWG2;A0A1D5WWG3</t>
  </si>
  <si>
    <t>tr|A0A077RQU9|A0A077RQU9_WHEAT Uncharacterized protein OS=Triticum aestivum GN=TRAES_3BF089800030CFD_c1 PE=4 SV=1;tr|A0A1D5WWG2|A0A1D5WWG2_WHEAT Uncharacterized protein OS=Triticum aestivum PE=4 SV=1;tr|A0A1D5WWG3|A0A1D5WWG3_WHEAT Uncharacterized protein O</t>
  </si>
  <si>
    <t>Q9SQG8;A0A1D5W2F2;A0A080YUA6</t>
  </si>
  <si>
    <t>tr|Q9SQG8|Q9SQG8_WHEAT Pathogenesis-related protein 4 (Fragment) OS=Triticum aestivum GN=PR4 PE=2 SV=1;tr|A0A1D5W2F2|A0A1D5W2F2_WHEAT Uncharacterized protein OS=Triticum aestivum PE=4 SV=1;tr|A0A080YUA6|A0A080YUA6_WHEAT Uncharacterized protein OS=Triticum</t>
  </si>
  <si>
    <t>A0A0C4BJ10;A0A096ULK3;A0A0M4AX85;A0A1D5V4W0;W5CDA5;tr|A0A0C4EVF0|A0A0C4EVF0_PUCT1</t>
  </si>
  <si>
    <t>A0A0C4BJ10;A0A096ULK3;A0A0M4AX85;A0A1D5V4W0;W5CDA5</t>
  </si>
  <si>
    <t>tr|A0A0C4BJ10|A0A0C4BJ10_WHEAT Rab18s OS=Triticum aestivum PE=2 SV=1;tr|A0A096ULK3|A0A096ULK3_WHEAT Uncharacterized protein OS=Triticum aestivum PE=4 SV=1;tr|A0A0M4AX85|A0A0M4AX85_WHEAT Rab18l OS=Triticum aestivum PE=2 SV=1;tr|A0A1D5V4W0|A0A1D5V4W0_WHEAT U</t>
  </si>
  <si>
    <t>W5BBN4;A0A096UN06;W5AX04</t>
  </si>
  <si>
    <t>tr|W5BBN4|W5BBN4_WHEAT Peroxidase OS=Triticum aestivum PE=3 SV=1;tr|A0A096UN06|A0A096UN06_WHEAT Peroxidase OS=Triticum aestivum PE=3 SV=1;tr|W5AX04|W5AX04_WHEAT Peroxidase OS=Triticum aestivum PE=3 SV=1</t>
  </si>
  <si>
    <t>A0A0A7AC77;A0A1D6D7A2;A0A1D5WFF4</t>
  </si>
  <si>
    <t>tr|A0A0A7AC77|A0A0A7AC77_WHEAT Beta-1,3-endoglucanase (Fragment) OS=Triticum aestivum GN=PR-2-1b PE=2 SV=1;tr|A0A1D6D7A2|A0A1D6D7A2_WHEAT Uncharacterized protein OS=Triticum aestivum PE=3 SV=1;tr|A0A1D5WFF4|A0A1D5WFF4_WHEAT Uncharacterized protein OS=Triti</t>
  </si>
  <si>
    <t>W5FC96;A0A0F6QT98;A0A1D5YWY4;A0A1D5YWY6</t>
  </si>
  <si>
    <t>tr|W5FC96|W5FC96_WHEAT Uncharacterized protein OS=Triticum aestivum PE=3 SV=1;tr|A0A0F6QT98|A0A0F6QT98_WHEAT Aldehyde dehydrogenase 7B1 OS=Triticum aestivum GN=ALDH7B1 PE=2 SV=1;tr|A0A1D5YWY4|A0A1D5YWY4_WHEAT Uncharacterized protein OS=Triticum aestivum PE</t>
  </si>
  <si>
    <t>A0A1D5SZV4;A0A1D5RQ31;A0A1D5S9Q1;A0A1D5SZV5;A0A1D5S9Q2</t>
  </si>
  <si>
    <t>tr|A0A1D5SZV4|A0A1D5SZV4_WHEAT Uncharacterized protein OS=Triticum aestivum PE=4 SV=1;tr|A0A1D5RQ31|A0A1D5RQ31_WHEAT Uncharacterized protein OS=Triticum aestivum PE=4 SV=1;tr|A0A1D5S9Q1|A0A1D5S9Q1_WHEAT Uncharacterized protein OS=Triticum aestivum PE=4 SV=</t>
  </si>
  <si>
    <t>A0A1D5RUC5;A0A1D5RUC6;A0A1D5RUC7</t>
  </si>
  <si>
    <t>tr|A0A1D5RUC5|A0A1D5RUC5_WHEAT Uncharacterized protein OS=Triticum aestivum PE=3 SV=1;tr|A0A1D5RUC6|A0A1D5RUC6_WHEAT Uncharacterized protein OS=Triticum aestivum PE=3 SV=1;tr|A0A1D5RUC7|A0A1D5RUC7_WHEAT Uncharacterized protein OS=Triticum aestivum PE=3 SV=</t>
  </si>
  <si>
    <t>A0A1D5RV09</t>
  </si>
  <si>
    <t>tr|A0A1D5RV09|A0A1D5RV09_WHEAT Uncharacterized protein OS=Triticum aestivum PE=3 SV=1</t>
  </si>
  <si>
    <t>A0A1D5S6Z7;S5VJ63;W5AGW5;S5WAC6;S5VC68;A0A1D5RWH8</t>
  </si>
  <si>
    <t>tr|A0A1D5S6Z7|A0A1D5S6Z7_WHEAT Peptidylprolyl isomerase OS=Triticum aestivum PE=4 SV=1;tr|S5VJ63|S5VJ63_WHEAT Peptidylprolyl isomerase (Fragment) OS=Triticum aestivum PE=4 SV=1;tr|W5AGW5|W5AGW5_WHEAT Peptidylprolyl isomerase OS=Triticum aestivum PE=4 SV=1;</t>
  </si>
  <si>
    <t>A0A1D5S036</t>
  </si>
  <si>
    <t>tr|A0A1D5S036|A0A1D5S036_WHEAT Cysteine proteinase inhibitor OS=Triticum aestivum PE=3 SV=1</t>
  </si>
  <si>
    <t>A0A1D5SLF7;A0A1D5T1I6;A0A1D6DBS5;A0A1D6DBS6</t>
  </si>
  <si>
    <t>tr|A0A1D5SLF7|A0A1D5SLF7_WHEAT Uncharacterized protein OS=Triticum aestivum PE=4 SV=1;tr|A0A1D5T1I6|A0A1D5T1I6_WHEAT Uncharacterized protein OS=Triticum aestivum PE=4 SV=1;tr|A0A1D6DBS5|A0A1D6DBS5_WHEAT Uncharacterized protein OS=Triticum aestivum PE=4 SV=</t>
  </si>
  <si>
    <t>A0A1D5SQE4;A0A1D5SC31;A0A1D5RSC4</t>
  </si>
  <si>
    <t>tr|A0A1D5SQE4|A0A1D5SQE4_WHEAT Uncharacterized protein OS=Triticum aestivum PE=3 SV=1;tr|A0A1D5SC31|A0A1D5SC31_WHEAT Uncharacterized protein OS=Triticum aestivum PE=3 SV=1;tr|A0A1D5RSC4|A0A1D5RSC4_WHEAT Uncharacterized protein OS=Triticum aestivum PE=3 SV=</t>
  </si>
  <si>
    <t>A0A1D5SUC7</t>
  </si>
  <si>
    <t>tr|A0A1D5SUC7|A0A1D5SUC7_WHEAT Uncharacterized protein OS=Triticum aestivum PE=3 SV=1</t>
  </si>
  <si>
    <t>A0A1D5SY64</t>
  </si>
  <si>
    <t>tr|A0A1D5SY64|A0A1D5SY64_WHEAT Uncharacterized protein OS=Triticum aestivum PE=4 SV=1</t>
  </si>
  <si>
    <t>A0A1D5SZT2</t>
  </si>
  <si>
    <t>tr|A0A1D5SZT2|A0A1D5SZT2_WHEAT Uncharacterized protein OS=Triticum aestivum PE=4 SV=1</t>
  </si>
  <si>
    <t>A0A1D5T695;A0A1D5UQZ5</t>
  </si>
  <si>
    <t>tr|A0A1D5T695|A0A1D5T695_WHEAT Uncharacterized protein OS=Triticum aestivum PE=3 SV=1;tr|A0A1D5UQZ5|A0A1D5UQZ5_WHEAT Uncharacterized protein OS=Triticum aestivum PE=3 SV=1</t>
  </si>
  <si>
    <t>A0A1D5T6G0;A0A1D5T6G1</t>
  </si>
  <si>
    <t>tr|A0A1D5T6G0|A0A1D5T6G0_WHEAT Uncharacterized protein OS=Triticum aestivum PE=3 SV=1;tr|A0A1D5T6G1|A0A1D5T6G1_WHEAT Uncharacterized protein OS=Triticum aestivum PE=3 SV=1</t>
  </si>
  <si>
    <t>A0A1D5TI66;W5BBB2;W5FEA8;A0A1D5ZVJ4</t>
  </si>
  <si>
    <t>A0A1D5TI66</t>
  </si>
  <si>
    <t>tr|A0A1D5TI66|A0A1D5TI66_WHEAT Uncharacterized protein OS=Triticum aestivum PE=3 SV=1</t>
  </si>
  <si>
    <t>A0A1D5TN46;A0A1D5TN47;A0A1D5V3G5;A0A1D5TN45</t>
  </si>
  <si>
    <t>A0A1D5TN46;A0A1D5TN47;A0A1D5V3G5</t>
  </si>
  <si>
    <t>tr|A0A1D5TN46|A0A1D5TN46_WHEAT Uncharacterized protein OS=Triticum aestivum PE=3 SV=1;tr|A0A1D5TN47|A0A1D5TN47_WHEAT Uncharacterized protein OS=Triticum aestivum PE=3 SV=1;tr|A0A1D5V3G5|A0A1D5V3G5_WHEAT Uncharacterized protein OS=Triticum aestivum PE=3 SV=</t>
  </si>
  <si>
    <t>A0A1D5U0A3</t>
  </si>
  <si>
    <t>tr|A0A1D5U0A3|A0A1D5U0A3_WHEAT Uncharacterized protein OS=Triticum aestivum PE=4 SV=1</t>
  </si>
  <si>
    <t>A0A1D5U305;A0A1D5U304;A0A1D5UKP8</t>
  </si>
  <si>
    <t>tr|A0A1D5U305|A0A1D5U305_WHEAT Superoxide dismutase OS=Triticum aestivum PE=3 SV=1;tr|A0A1D5U304|A0A1D5U304_WHEAT Superoxide dismutase OS=Triticum aestivum PE=3 SV=1;tr|A0A1D5UKP8|A0A1D5UKP8_WHEAT Superoxide dismutase OS=Triticum aestivum PE=3 SV=1</t>
  </si>
  <si>
    <t>A0A1D5UDE6;A0A1D5UDE8;A0A1D5UDE7;A0A1D5UYD0;A0A1D5TIQ1</t>
  </si>
  <si>
    <t>A0A1D5UDE6;A0A1D5UDE8;A0A1D5UDE7;A0A1D5UYD0</t>
  </si>
  <si>
    <t>tr|A0A1D5UDE6|A0A1D5UDE6_WHEAT Uncharacterized protein OS=Triticum aestivum PE=4 SV=1;tr|A0A1D5UDE8|A0A1D5UDE8_WHEAT Uncharacterized protein OS=Triticum aestivum PE=4 SV=1;tr|A0A1D5UDE7|A0A1D5UDE7_WHEAT Uncharacterized protein OS=Triticum aestivum PE=4 SV=</t>
  </si>
  <si>
    <t>A0A1D5UDZ1;A0A1D5UDZ2;A0A1D5UDZ0;A0A1D5TN50;A0A1D5TPF6</t>
  </si>
  <si>
    <t>A0A1D5UDZ1;A0A1D5UDZ2;A0A1D5UDZ0;A0A1D5TN50</t>
  </si>
  <si>
    <t>tr|A0A1D5UDZ1|A0A1D5UDZ1_WHEAT Uncharacterized protein OS=Triticum aestivum PE=4 SV=1;tr|A0A1D5UDZ2|A0A1D5UDZ2_WHEAT Uncharacterized protein OS=Triticum aestivum PE=4 SV=1;tr|A0A1D5UDZ0|A0A1D5UDZ0_WHEAT Uncharacterized protein OS=Triticum aestivum PE=4 SV=</t>
  </si>
  <si>
    <t>W5BGQ0;A0A1D5UG19</t>
  </si>
  <si>
    <t>tr|W5BGQ0|W5BGQ0_WHEAT Uncharacterized protein OS=Triticum aestivum PE=4 SV=1;tr|A0A1D5UG19|A0A1D5UG19_WHEAT Uncharacterized protein OS=Triticum aestivum PE=4 SV=1</t>
  </si>
  <si>
    <t>A0A1D5UG31;A0A1D5UG29</t>
  </si>
  <si>
    <t>tr|A0A1D5UG31|A0A1D5UG31_WHEAT Uncharacterized protein OS=Triticum aestivum PE=4 SV=1;tr|A0A1D5UG29|A0A1D5UG29_WHEAT Uncharacterized protein OS=Triticum aestivum PE=4 SV=1</t>
  </si>
  <si>
    <t>A0A1D5UH99;W5BGF3;A0A1D5UHA0</t>
  </si>
  <si>
    <t>tr|A0A1D5UH99|A0A1D5UH99_WHEAT Uncharacterized protein OS=Triticum aestivum PE=4 SV=1;tr|W5BGF3|W5BGF3_WHEAT Uncharacterized protein OS=Triticum aestivum PE=4 SV=1;tr|A0A1D5UHA0|A0A1D5UHA0_WHEAT Uncharacterized protein OS=Triticum aestivum PE=4 SV=1</t>
  </si>
  <si>
    <t>A0A1D5UR24</t>
  </si>
  <si>
    <t>tr|A0A1D5UR24|A0A1D5UR24_WHEAT Uncharacterized protein OS=Triticum aestivum PE=3 SV=1</t>
  </si>
  <si>
    <t>A0A1D5URJ1</t>
  </si>
  <si>
    <t>tr|A0A1D5URJ1|A0A1D5URJ1_WHEAT Uncharacterized protein OS=Triticum aestivum PE=4 SV=1</t>
  </si>
  <si>
    <t>A0A1D5V218</t>
  </si>
  <si>
    <t>tr|A0A1D5V218|A0A1D5V218_WHEAT Uncharacterized protein OS=Triticum aestivum PE=4 SV=1</t>
  </si>
  <si>
    <t>A0A1D5V4E2;A0A1D5V2H3;A0A1D5UF02;A0A1D5V2H2;A0A1D5TIT4</t>
  </si>
  <si>
    <t>A0A1D5V4E2</t>
  </si>
  <si>
    <t>tr|A0A1D5V4E2|A0A1D5V4E2_WHEAT Uncharacterized protein OS=Triticum aestivum PE=3 SV=1</t>
  </si>
  <si>
    <t>A0A1D5VFF4</t>
  </si>
  <si>
    <t>tr|A0A1D5VFF4|A0A1D5VFF4_WHEAT Uncharacterized protein OS=Triticum aestivum PE=4 SV=1</t>
  </si>
  <si>
    <t>A0A1D5WK84;A0A1D5WK85;A0A1D5XFP5;A0A1D5XFP3;A0A1D5VV47;W5CRT9;A0A1D5XFP4;A0A1D5WK86</t>
  </si>
  <si>
    <t>A0A1D5WK84;A0A1D5WK85;A0A1D5XFP5</t>
  </si>
  <si>
    <t>tr|A0A1D5WK84|A0A1D5WK84_WHEAT Uncharacterized protein OS=Triticum aestivum PE=4 SV=1;tr|A0A1D5WK85|A0A1D5WK85_WHEAT Uncharacterized protein OS=Triticum aestivum PE=4 SV=1;tr|A0A1D5XFP5|A0A1D5XFP5_WHEAT Uncharacterized protein OS=Triticum aestivum PE=4 SV=</t>
  </si>
  <si>
    <t>A0A1D5WMA3</t>
  </si>
  <si>
    <t>tr|A0A1D5WMA3|A0A1D5WMA3_WHEAT Uncharacterized protein OS=Triticum aestivum PE=4 SV=1</t>
  </si>
  <si>
    <t>A0A1D5WN17</t>
  </si>
  <si>
    <t>tr|A0A1D5WN17|A0A1D5WN17_WHEAT Uncharacterized protein OS=Triticum aestivum PE=3 SV=1</t>
  </si>
  <si>
    <t>A0A1D5WSP9;A0A1D5WSQ1;A0A1D5VJ28</t>
  </si>
  <si>
    <t>tr|A0A1D5WSP9|A0A1D5WSP9_WHEAT Peroxidase OS=Triticum aestivum PE=3 SV=1;tr|A0A1D5WSQ1|A0A1D5WSQ1_WHEAT Peroxidase OS=Triticum aestivum PE=3 SV=1;tr|A0A1D5VJ28|A0A1D5VJ28_WHEAT Peroxidase OS=Triticum aestivum PE=3 SV=1</t>
  </si>
  <si>
    <t>W5D761;A0A1D5WTR6</t>
  </si>
  <si>
    <t>tr|W5D761|W5D761_WHEAT Uncharacterized protein OS=Triticum aestivum GN=TRAES_3BF175100070CFD_c1 PE=4 SV=1;tr|A0A1D5WTR6|A0A1D5WTR6_WHEAT Uncharacterized protein OS=Triticum aestivum PE=4 SV=1</t>
  </si>
  <si>
    <t>A0A1D5WVU0;C6YB61</t>
  </si>
  <si>
    <t>tr|A0A1D5WVU0|A0A1D5WVU0_WHEAT Uncharacterized protein OS=Triticum aestivum PE=4 SV=1;tr|C6YB61|C6YB61_WHEAT Cytokinin oxidase (Fragment) OS=Triticum aestivum GN=ckx PE=4 SV=1</t>
  </si>
  <si>
    <t>Q41584;A0A1D5X1Y2</t>
  </si>
  <si>
    <t>tr|Q41584|Q41584_WHEAT Thaumatin-like protein OS=Triticum aestivum PE=2 SV=1;tr|A0A1D5X1Y2|A0A1D5X1Y2_WHEAT Uncharacterized protein OS=Triticum aestivum PE=4 SV=1</t>
  </si>
  <si>
    <t>A0A1D5X4Q6;A0A1D5Z5G0;A0A1D5Z5F9;A0A1D6S529;A0A1D5Z5G2;A0A1D5Z5G1;A0A075TDV1</t>
  </si>
  <si>
    <t>A0A1D5X4Q6;A0A1D5Z5G0;A0A1D5Z5F9;A0A1D6S529;A0A1D5Z5G2;A0A1D5Z5G1</t>
  </si>
  <si>
    <t>tr|A0A1D5X4Q6|A0A1D5X4Q6_WHEAT Uncharacterized protein OS=Triticum aestivum PE=4 SV=1;tr|A0A1D5Z5G0|A0A1D5Z5G0_WHEAT Uncharacterized protein OS=Triticum aestivum PE=4 SV=1;tr|A0A1D5Z5F9|A0A1D5Z5F9_WHEAT Uncharacterized protein OS=Triticum aestivum PE=4 SV=</t>
  </si>
  <si>
    <t>A0A1D5X5E7;A0A1D5X5E6</t>
  </si>
  <si>
    <t>tr|A0A1D5X5E7|A0A1D5X5E7_WHEAT Uncharacterized protein OS=Triticum aestivum PE=4 SV=1;tr|A0A1D5X5E6|A0A1D5X5E6_WHEAT Uncharacterized protein OS=Triticum aestivum PE=4 SV=1</t>
  </si>
  <si>
    <t>A0A1D5XB87;A0A1D5XB84;W5E0Q2;A0A1D5Y428;A0A1D5XLM6;A0A1D5XLM5;A0A1D5XB81;A0A1D5XB79;A0A1D5Y427;A0A1D5XB82;A0A1D5XLM4;A0A1D5XB83;A0A1D5XB85;A0A1D5Y426</t>
  </si>
  <si>
    <t>tr|A0A1D5XB87|A0A1D5XB87_WHEAT Uncharacterized protein OS=Triticum aestivum PE=4 SV=1;tr|A0A1D5XB84|A0A1D5XB84_WHEAT Uncharacterized protein OS=Triticum aestivum PE=4 SV=1;tr|W5E0Q2|W5E0Q2_WHEAT Uncharacterized protein OS=Triticum aestivum PE=4 SV=1;tr|A0A</t>
  </si>
  <si>
    <t>A0A1D5XKC4</t>
  </si>
  <si>
    <t>tr|A0A1D5XKC4|A0A1D5XKC4_WHEAT Uncharacterized protein OS=Triticum aestivum PE=4 SV=1</t>
  </si>
  <si>
    <t>A0A1D5XLM2;A0A1D5XWT7;A0A1D5XLM1</t>
  </si>
  <si>
    <t>tr|A0A1D5XLM2|A0A1D5XLM2_WHEAT Uncharacterized protein OS=Triticum aestivum PE=3 SV=1;tr|A0A1D5XWT7|A0A1D5XWT7_WHEAT Uncharacterized protein OS=Triticum aestivum PE=3 SV=1;tr|A0A1D5XLM1|A0A1D5XLM1_WHEAT Uncharacterized protein OS=Triticum aestivum PE=3 SV=</t>
  </si>
  <si>
    <t>W5EKT6;A0A1D5Y1H4</t>
  </si>
  <si>
    <t>tr|W5EKT6|W5EKT6_WHEAT Uncharacterized protein OS=Triticum aestivum PE=4 SV=1;tr|A0A1D5Y1H4|A0A1D5Y1H4_WHEAT Uncharacterized protein OS=Triticum aestivum PE=4 SV=1</t>
  </si>
  <si>
    <t>A0A1D5Y5E5</t>
  </si>
  <si>
    <t>tr|A0A1D5Y5E5|A0A1D5Y5E5_WHEAT Dirigent protein OS=Triticum aestivum PE=3 SV=1</t>
  </si>
  <si>
    <t>A0A1D5YB09</t>
  </si>
  <si>
    <t>tr|A0A1D5YB09|A0A1D5YB09_WHEAT Uncharacterized protein OS=Triticum aestivum PE=4 SV=1</t>
  </si>
  <si>
    <t>A0A1D5YCZ9;A0A1D5YCZ8;A0A1D5Z1F1;A0A1D5ZPA8</t>
  </si>
  <si>
    <t>tr|A0A1D5YCZ9|A0A1D5YCZ9_WHEAT Uncharacterized protein OS=Triticum aestivum PE=4 SV=1;tr|A0A1D5YCZ8|A0A1D5YCZ8_WHEAT Uncharacterized protein OS=Triticum aestivum PE=4 SV=1;tr|A0A1D5Z1F1|A0A1D5Z1F1_WHEAT Uncharacterized protein OS=Triticum aestivum PE=4 SV=</t>
  </si>
  <si>
    <t>A0A1D5YFE5;A0A1D5ZXM5;A0A1D5YFE6;W5FJB8</t>
  </si>
  <si>
    <t>tr|A0A1D5YFE5|A0A1D5YFE5_WHEAT Uncharacterized protein OS=Triticum aestivum PE=3 SV=1;tr|A0A1D5ZXM5|A0A1D5ZXM5_WHEAT Uncharacterized protein OS=Triticum aestivum PE=3 SV=1;tr|A0A1D5YFE6|A0A1D5YFE6_WHEAT Uncharacterized protein OS=Triticum aestivum PE=3 SV=</t>
  </si>
  <si>
    <t>A0A1D5YHS1</t>
  </si>
  <si>
    <t>tr|A0A1D5YHS1|A0A1D5YHS1_WHEAT Uncharacterized protein OS=Triticum aestivum PE=4 SV=1</t>
  </si>
  <si>
    <t>A0A1D5YL81</t>
  </si>
  <si>
    <t>tr|A0A1D5YL81|A0A1D5YL81_WHEAT Uncharacterized protein OS=Triticum aestivum PE=4 SV=1</t>
  </si>
  <si>
    <t>A0A1D5YUG0</t>
  </si>
  <si>
    <t>tr|A0A1D5YUG0|A0A1D5YUG0_WHEAT Uncharacterized protein OS=Triticum aestivum PE=4 SV=1</t>
  </si>
  <si>
    <t>A0A1D6A412;A0A1D5YVE1;A0A1D5ZF66;W5FPH5</t>
  </si>
  <si>
    <t>tr|A0A1D6A412|A0A1D6A412_WHEAT Uncharacterized protein OS=Triticum aestivum PE=4 SV=1;tr|A0A1D5YVE1|A0A1D5YVE1_WHEAT Uncharacterized protein OS=Triticum aestivum PE=4 SV=1;tr|A0A1D5ZF66|A0A1D5ZF66_WHEAT Uncharacterized protein OS=Triticum aestivum PE=4 SV=</t>
  </si>
  <si>
    <t>A0A1D5YXF7</t>
  </si>
  <si>
    <t>tr|A0A1D5YXF7|A0A1D5YXF7_WHEAT Uncharacterized protein OS=Triticum aestivum PE=4 SV=1</t>
  </si>
  <si>
    <t>A0A1D5ZMV9;A0A1D6SEA8;A0A1D5ZMW0;A0A1D5YZC2;A0A1D6SEA6;W5HVG9;W5FUK3;W5FA54;A0A1D6SEA5;A0A1D6D4X0;A0A1D5YVP5;A0A1D5ZGL0;A0A1D6A3U7;A0A1D6A3U8;A0A1D5YVP4;A0A1D5ZGK9;A0A1D6BZU1;A0A1D5ZGK6;A0A1D5YVP1;A0A1D6D4W6;A0A1D6A3U5;A0A1D5YVP0;A0A1D5ZGK8;A0A1D5ZGK7;A0A1D5ZGL1;A0A1D6A3U4;W5G2Z1;W5F508;W5FMT7;A0A1D5YVP3;A0A1D6D4W7;A0A1D6BZU0;A0A1D6BZT5;A0A1D6D4W4;A0A1D6D4W8;A0A1D6CJR8;A0A1D6BZT6;A0A1D6BZU2;A0A1D6BZT7;A0A1D6D4W9;A0A1D6CJR9;A0A1D6BZT9;A0A1D6BZT8</t>
  </si>
  <si>
    <t>A0A1D5ZMV9;A0A1D6SEA8;A0A1D5ZMW0;A0A1D5YZC2;A0A1D6SEA6;W5HVG9;W5FUK3;W5FA54</t>
  </si>
  <si>
    <t>tr|A0A1D5ZMV9|A0A1D5ZMV9_WHEAT Uncharacterized protein OS=Triticum aestivum PE=4 SV=1;tr|A0A1D6SEA8|A0A1D6SEA8_WHEAT Uncharacterized protein OS=Triticum aestivum PE=4 SV=1;tr|A0A1D5ZMW0|A0A1D5ZMW0_WHEAT Uncharacterized protein OS=Triticum aestivum PE=4 SV=</t>
  </si>
  <si>
    <t>A0A1D5ZVH3;A0A1D5Z4H2;A0A1D5YDJ6</t>
  </si>
  <si>
    <t>tr|A0A1D5ZVH3|A0A1D5ZVH3_WHEAT Prefoldin subunit 4 OS=Triticum aestivum PE=3 SV=1;tr|A0A1D5Z4H2|A0A1D5Z4H2_WHEAT Prefoldin subunit 4 OS=Triticum aestivum PE=3 SV=1;tr|A0A1D5YDJ6|A0A1D5YDJ6_WHEAT Prefoldin subunit 4 OS=Triticum aestivum PE=3 SV=1</t>
  </si>
  <si>
    <t>A0A1D5Z6B8</t>
  </si>
  <si>
    <t>tr|A0A1D5Z6B8|A0A1D5Z6B8_WHEAT Uncharacterized protein OS=Triticum aestivum PE=4 SV=1</t>
  </si>
  <si>
    <t>A0A1D5Z6U4</t>
  </si>
  <si>
    <t>tr|A0A1D5Z6U4|A0A1D5Z6U4_WHEAT Uncharacterized protein OS=Triticum aestivum PE=3 SV=1</t>
  </si>
  <si>
    <t>A0A1D5Z6Y3</t>
  </si>
  <si>
    <t>tr|A0A1D5Z6Y3|A0A1D5Z6Y3_WHEAT Uncharacterized protein OS=Triticum aestivum PE=4 SV=1</t>
  </si>
  <si>
    <t>A0A1D5ZMJ1;A0A1D5ZMJ2;A0A1D5YDB6;A0A1D5YDB8;A0A1D5YDB7</t>
  </si>
  <si>
    <t>tr|A0A1D5ZMJ1|A0A1D5ZMJ1_WHEAT Uncharacterized protein OS=Triticum aestivum PE=3 SV=1;tr|A0A1D5ZMJ2|A0A1D5ZMJ2_WHEAT Uncharacterized protein OS=Triticum aestivum PE=3 SV=1;tr|A0A1D5YDB6|A0A1D5YDB6_WHEAT Uncharacterized protein OS=Triticum aestivum PE=3 SV=</t>
  </si>
  <si>
    <t>A0A1D5ZSW8;W5BLX8;A0A1D5V1D8</t>
  </si>
  <si>
    <t>A0A1D5ZSW8</t>
  </si>
  <si>
    <t>tr|A0A1D5ZSW8|A0A1D5ZSW8_WHEAT Uncharacterized protein OS=Triticum aestivum PE=4 SV=1</t>
  </si>
  <si>
    <t>A0A1D5ZUK8</t>
  </si>
  <si>
    <t>tr|A0A1D5ZUK8|A0A1D5ZUK8_WHEAT Uncharacterized protein OS=Triticum aestivum PE=4 SV=1</t>
  </si>
  <si>
    <t>A0A1D5ZZT6</t>
  </si>
  <si>
    <t>tr|A0A1D5ZZT6|A0A1D5ZZT6_WHEAT Uncharacterized protein OS=Triticum aestivum PE=3 SV=1</t>
  </si>
  <si>
    <t>A0A1D6A8E6;W5G933</t>
  </si>
  <si>
    <t>tr|A0A1D6A8E6|A0A1D6A8E6_WHEAT Uncharacterized protein OS=Triticum aestivum PE=4 SV=1;tr|W5G933|W5G933_WHEAT Uncharacterized protein OS=Triticum aestivum PE=4 SV=1</t>
  </si>
  <si>
    <t>A0A1D6ANT9</t>
  </si>
  <si>
    <t>tr|A0A1D6ANT9|A0A1D6ANT9_WHEAT Uncharacterized protein OS=Triticum aestivum PE=3 SV=1</t>
  </si>
  <si>
    <t>A0A1D6DFA5;W5GH26;A0A1D6AVF7;A0A1D5WLA8;A0A1D5W3F9;A0A1D5V8H3</t>
  </si>
  <si>
    <t>A0A1D6DFA5;W5GH26;A0A1D6AVF7</t>
  </si>
  <si>
    <t>tr|A0A1D6DFA5|A0A1D6DFA5_WHEAT Peptidylprolyl isomerase OS=Triticum aestivum PE=4 SV=1;tr|W5GH26|W5GH26_WHEAT Peptidylprolyl isomerase OS=Triticum aestivum PE=4 SV=1;tr|A0A1D6AVF7|A0A1D6AVF7_WHEAT Peptidylprolyl isomerase OS=Triticum aestivum PE=4 SV=1</t>
  </si>
  <si>
    <t>A0A1D6AYX4;A0A1D6AYX3;A0A1D6AYX5;A0A1D6AYX6;A0A1D6AYX7;A0A1D6AYX1;A0A1D6AYX2</t>
  </si>
  <si>
    <t>tr|A0A1D6AYX4|A0A1D6AYX4_WHEAT Uncharacterized protein OS=Triticum aestivum PE=4 SV=1;tr|A0A1D6AYX3|A0A1D6AYX3_WHEAT Uncharacterized protein OS=Triticum aestivum PE=4 SV=1;tr|A0A1D6AYX5|A0A1D6AYX5_WHEAT Uncharacterized protein OS=Triticum aestivum PE=4 SV=</t>
  </si>
  <si>
    <t>A0A1D6B1Q5</t>
  </si>
  <si>
    <t>tr|A0A1D6B1Q5|A0A1D6B1Q5_WHEAT Beta-galactosidase OS=Triticum aestivum PE=3 SV=1</t>
  </si>
  <si>
    <t>W5GUI9;A0A1D6B9G2;A0A1D6B9G5;A0A1D6AK41;A0A1D6AK42;A0A1D6AK39;A0A1D6AK40;A0A1D5Y4U8</t>
  </si>
  <si>
    <t>W5GUI9;A0A1D6B9G2;A0A1D6B9G5;A0A1D6AK41;A0A1D6AK42;A0A1D6AK39;A0A1D6AK40</t>
  </si>
  <si>
    <t>tr|W5GUI9|W5GUI9_WHEAT Phenylalanine ammonia-lyase OS=Triticum aestivum PE=3 SV=1;tr|A0A1D6B9G2|A0A1D6B9G2_WHEAT Phenylalanine ammonia-lyase OS=Triticum aestivum PE=3 SV=1;tr|A0A1D6B9G5|A0A1D6B9G5_WHEAT Phenylalanine ammonia-lyase OS=Triticum aestivum PE=3</t>
  </si>
  <si>
    <t>A0A1D6BC87</t>
  </si>
  <si>
    <t>tr|A0A1D6BC87|A0A1D6BC87_WHEAT Uncharacterized protein OS=Triticum aestivum PE=3 SV=1</t>
  </si>
  <si>
    <t>A0A1D6BJ70</t>
  </si>
  <si>
    <t>tr|A0A1D6BJ70|A0A1D6BJ70_WHEAT Uncharacterized protein OS=Triticum aestivum PE=3 SV=1</t>
  </si>
  <si>
    <t>A0A1D6BM14;A0A1D6C4Q0</t>
  </si>
  <si>
    <t>tr|A0A1D6BM14|A0A1D6BM14_WHEAT Uncharacterized protein OS=Triticum aestivum PE=4 SV=1;tr|A0A1D6C4Q0|A0A1D6C4Q0_WHEAT Uncharacterized protein OS=Triticum aestivum PE=4 SV=1</t>
  </si>
  <si>
    <t>A0A1D6BPT6;W5GF29;A0A1D6BF22</t>
  </si>
  <si>
    <t>A0A1D6BPT6</t>
  </si>
  <si>
    <t>tr|A0A1D6BPT6|A0A1D6BPT6_WHEAT Peroxidase OS=Triticum aestivum PE=3 SV=1</t>
  </si>
  <si>
    <t>A0A1D6C2Z1;W5I047;A0A1D6C2Y8;A0A1D6C2Y9;A0A1D6CVI8</t>
  </si>
  <si>
    <t>A0A1D6C2Z1;W5I047;A0A1D6C2Y8;A0A1D6C2Y9</t>
  </si>
  <si>
    <t>tr|A0A1D6C2Z1|A0A1D6C2Z1_WHEAT Uncharacterized protein OS=Triticum aestivum PE=3 SV=1;tr|W5I047|W5I047_WHEAT Uncharacterized protein OS=Triticum aestivum PE=3 SV=1;tr|A0A1D6C2Y8|A0A1D6C2Y8_WHEAT Uncharacterized protein OS=Triticum aestivum PE=3 SV=1;tr|A0A</t>
  </si>
  <si>
    <t>A0A1D6C4U4;A0A1D6BLA2</t>
  </si>
  <si>
    <t>tr|A0A1D6C4U4|A0A1D6C4U4_WHEAT Peroxidase OS=Triticum aestivum PE=3 SV=1;tr|A0A1D6BLA2|A0A1D6BLA2_WHEAT Peroxidase OS=Triticum aestivum PE=3 SV=1</t>
  </si>
  <si>
    <t>A0A1D6D0S1;A0A1D6CE17;A0A1D6BUF8;A0A1D6BUF9</t>
  </si>
  <si>
    <t>tr|A0A1D6D0S1|A0A1D6D0S1_WHEAT Uncharacterized protein OS=Triticum aestivum PE=4 SV=1;tr|A0A1D6CE17|A0A1D6CE17_WHEAT Uncharacterized protein OS=Triticum aestivum PE=4 SV=1;tr|A0A1D6BUF8|A0A1D6BUF8_WHEAT Uncharacterized protein OS=Triticum aestivum PE=4 SV=</t>
  </si>
  <si>
    <t>A0A1D6D5H8;A0A1D6CIT2;A0A1D6D5H9;A0A1D6CIT3;W5HG94</t>
  </si>
  <si>
    <t>tr|A0A1D6D5H8|A0A1D6D5H8_WHEAT Uncharacterized protein OS=Triticum aestivum PE=4 SV=1;tr|A0A1D6CIT2|A0A1D6CIT2_WHEAT Uncharacterized protein OS=Triticum aestivum PE=4 SV=1;tr|A0A1D6D5H9|A0A1D6D5H9_WHEAT Uncharacterized protein OS=Triticum aestivum PE=4 SV=</t>
  </si>
  <si>
    <t>A0A1D6CVE9;A0A1D6CVE8</t>
  </si>
  <si>
    <t>tr|A0A1D6CVE9|A0A1D6CVE9_WHEAT Uncharacterized protein OS=Triticum aestivum PE=3 SV=1;tr|A0A1D6CVE8|A0A1D6CVE8_WHEAT Uncharacterized protein OS=Triticum aestivum PE=3 SV=1</t>
  </si>
  <si>
    <t>A0A1D6CZQ9;W5DS49</t>
  </si>
  <si>
    <t>tr|A0A1D6CZQ9|A0A1D6CZQ9_WHEAT Uncharacterized protein OS=Triticum aestivum PE=4 SV=1;tr|W5DS49|W5DS49_WHEAT Uncharacterized protein OS=Triticum aestivum PE=4 SV=1</t>
  </si>
  <si>
    <t>A0A1D6D981;A0A1D5X968</t>
  </si>
  <si>
    <t>A0A1D6D981</t>
  </si>
  <si>
    <t>tr|A0A1D6D981|A0A1D6D981_WHEAT Glycosyltransferase OS=Triticum aestivum PE=3 SV=1</t>
  </si>
  <si>
    <t>A0A1D6D9K0</t>
  </si>
  <si>
    <t>tr|A0A1D6D9K0|A0A1D6D9K0_WHEAT Peroxidase OS=Triticum aestivum PE=3 SV=1</t>
  </si>
  <si>
    <t>A0A1D6RLH8</t>
  </si>
  <si>
    <t>tr|A0A1D6RLH8|A0A1D6RLH8_WHEAT Uncharacterized protein OS=Triticum aestivum PE=4 SV=1</t>
  </si>
  <si>
    <t>A0A1D6RRT2;D2SLL8;C6YBD5</t>
  </si>
  <si>
    <t>tr|A0A1D6RRT2|A0A1D6RRT2_WHEAT Uncharacterized protein OS=Triticum aestivum PE=4 SV=1;tr|D2SLL8|D2SLL8_WHEAT Cytokinin oxidase/dehydrogenase 1 OS=Triticum aestivum GN=ckx1 PE=4 SV=1;tr|C6YBD5|C6YBD5_WHEAT Cytokinin oxidase (Fragment) OS=Triticum aestivum G</t>
  </si>
  <si>
    <t>A0A1D6SAU6;W5GZ16</t>
  </si>
  <si>
    <t>tr|A0A1D6SAU6|A0A1D6SAU6_WHEAT Uncharacterized protein OS=Triticum aestivum PE=4 SV=1;tr|W5GZ16|W5GZ16_WHEAT Uncharacterized protein OS=Triticum aestivum PE=4 SV=1</t>
  </si>
  <si>
    <t>A0A1D6SAV2;A0A1D6S808</t>
  </si>
  <si>
    <t>A0A1D6SAV2</t>
  </si>
  <si>
    <t>tr|A0A1D6SAV2|A0A1D6SAV2_WHEAT Pectinesterase OS=Triticum aestivum PE=4 SV=1</t>
  </si>
  <si>
    <t>A0A1D6SEY5</t>
  </si>
  <si>
    <t>tr|A0A1D6SEY5|A0A1D6SEY5_WHEAT Peroxidase OS=Triticum aestivum PE=3 SV=1</t>
  </si>
  <si>
    <t>A0A1D6SFL2;A0A1D6SFL1;A0A1D6BZX8</t>
  </si>
  <si>
    <t>tr|A0A1D6SFL2|A0A1D6SFL2_WHEAT Uncharacterized protein OS=Triticum aestivum PE=4 SV=1;tr|A0A1D6SFL1|A0A1D6SFL1_WHEAT Xyloglucan endotransglucosylase/hydrolase OS=Triticum aestivum PE=3 SV=1;tr|A0A1D6BZX8|A0A1D6BZX8_WHEAT Xyloglucan endotransglucosylase/hyd</t>
  </si>
  <si>
    <t>A9LIN4;A0A1D5VTG3;A0A077S3A3;A0A1D5V8B0;A0A1D5WCE5</t>
  </si>
  <si>
    <t>A9LIN4</t>
  </si>
  <si>
    <t>tr|A9LIN4|A9LIN4_WHEAT Malic enzyme OS=Triticum aestivum PE=2 SV=1</t>
  </si>
  <si>
    <t>B2B9U2;A0A1D5U0I8</t>
  </si>
  <si>
    <t>tr|B2B9U2|B2B9U2_WHEAT V-type proton ATPase subunit G OS=Triticum aestivum PE=2 SV=1;tr|A0A1D5U0I8|A0A1D5U0I8_WHEAT Uncharacterized protein OS=Triticum aestivum PE=4 SV=1</t>
  </si>
  <si>
    <t>Q94F73;C3UZE2;C3UZE3;A0A0A7ACH1;A0A1D6D3U2;Q84ML7;Q2V6H5</t>
  </si>
  <si>
    <t>Q94F73;C3UZE2;C3UZE3;A0A0A7ACH1;A0A1D6D3U2;Q84ML7</t>
  </si>
  <si>
    <t>tr|Q94F73|Q94F73_WHEAT Pathogenesis-related protein 1 OS=Triticum aestivum GN=Pr-1-4 PE=2 SV=1;tr|C3UZE2|C3UZE2_WHEAT Pathogenesis-related protein 1 OS=Triticum aestivum PE=2 SV=1;tr|C3UZE3|C3UZE3_WHEAT Pathogenesis-related protein 1 OS=Triticum aestivum P</t>
  </si>
  <si>
    <t>C3UZE5;C3UZE4</t>
  </si>
  <si>
    <t>tr|C3UZE5|C3UZE5_WHEAT Pathogenesis-related protein 1-1 OS=Triticum aestivum GN=Pr-1-1 PE=2 SV=1;tr|C3UZE4|C3UZE4_WHEAT Pathogenisis-related protein 1.1 OS=Triticum aestivum PE=2 SV=1</t>
  </si>
  <si>
    <t>C6ETB1</t>
  </si>
  <si>
    <t>tr|C6ETB1|C6ETB1_WHEAT Peroxidase OS=Triticum aestivum GN=Prx113-A PE=3 SV=1</t>
  </si>
  <si>
    <t>CON__P48668</t>
  </si>
  <si>
    <t>tr|A0A0C4EM26|A0A0C4EM26_PUCT1;D4P8R8;tr|A0A180H0K4|A0A180H0K4_PUCT1;W5FDK1</t>
  </si>
  <si>
    <t>tr|A0A0C4EM26|A0A0C4EM26_PUCT1;D4P8R8;tr|A0A180H0K4|A0A180H0K4_PUCT1</t>
  </si>
  <si>
    <t>tr|A0A0C4EM26|A0A0C4EM26_PUCT1 Uncharacterized protein OS=Puccinia triticina (isolate 1-1 / race 1 (BBBD)) PE=4 SV=1;tr|D4P8R8|D4P8R8_WHEAT Calmodulin OS=Triticum aestivum GN=CaM5 PE=2 SV=1;tr|A0A180H0K4|A0A180H0K4_PUCT1 Uncharacterized protein OS=Puccinia</t>
  </si>
  <si>
    <t>F8S6U9</t>
  </si>
  <si>
    <t>tr|F8S6U9|F8S6U9_WHEAT Pathogenesis-related protein 1-19 OS=Triticum aestivum GN=Pr-1-19 PE=3 SV=1</t>
  </si>
  <si>
    <t>H2KXF7;A0A1D5XHD3;W5DZQ9;A0A1D5SPB7</t>
  </si>
  <si>
    <t>tr|H2KXF7|H2KXF7_WHEAT Pathogenesis-related protein OS=Triticum aestivum GN=PRP PE=2 SV=1;tr|A0A1D5XHD3|A0A1D5XHD3_WHEAT Uncharacterized protein OS=Triticum aestivum PE=3 SV=1;tr|W5DZQ9|W5DZQ9_WHEAT Uncharacterized protein OS=Triticum aestivum PE=4 SV=1;tr</t>
  </si>
  <si>
    <t>Q9SQG3;O64393</t>
  </si>
  <si>
    <t>tr|Q9SQG3|Q9SQG3_WHEAT PR-4 (Fragment) OS=Triticum aestivum PE=2 SV=1;sp|O64393|WHW2_WHEAT Wheatwin-2 OS=Triticum aestivum GN=PR4B PE=1 SV=1</t>
  </si>
  <si>
    <t>Q1ERG1</t>
  </si>
  <si>
    <t>tr|Q1ERG1|Q1ERG1_WHEAT Endo-beta-1,3-glucanase OS=Triticum aestivum GN=TaGlb2b PE=2 SV=1</t>
  </si>
  <si>
    <t>Q1ERG2;A0A1D6RSX2;A0A1D5V928;Q1ERG0;Q1ERF9</t>
  </si>
  <si>
    <t>Q1ERG2</t>
  </si>
  <si>
    <t>tr|Q1ERG2|Q1ERG2_WHEAT Endo-beta-1,3-glucanase OS=Triticum aestivum GN=TaGlb2a PE=2 SV=1</t>
  </si>
  <si>
    <t>Q43212</t>
  </si>
  <si>
    <t>tr|Q43212|Q43212_WHEAT Peroxidase OS=Triticum aestivum PE=2 SV=1</t>
  </si>
  <si>
    <t>Q45FE8</t>
  </si>
  <si>
    <t>tr|Q45FE8|Q45FE8_WHEAT 4-hydroxyphenylpyruvate dioxygenase OS=Triticum aestivum PE=2 SV=1</t>
  </si>
  <si>
    <t>Q4JK90;Q4JH28;A0A0A7ABW8</t>
  </si>
  <si>
    <t>tr|Q4JK90|Q4JK90_WHEAT Beta-1,3-glucanase OS=Triticum aestivum PE=2 SV=1;tr|Q4JH28|Q4JH28_WHEAT Beta-1,3-glucanase OS=Triticum aestivum PE=2 SV=1;tr|A0A0A7ABW8|A0A0A7ABW8_WHEAT Beta-1,3-endoglucanase (Fragment) OS=Triticum aestivum GN=PR-2-1c PE=2 SV=1</t>
  </si>
  <si>
    <t>Q7XY25;W5AQ87</t>
  </si>
  <si>
    <t>tr|Q7XY25|Q7XY25_WHEAT Glutaredoxin OS=Triticum aestivum PE=2 SV=1;tr|W5AQ87|W5AQ87_WHEAT Uncharacterized protein OS=Triticum aestivum PE=4 SV=1</t>
  </si>
  <si>
    <t>Q8GRI3;W4ZVT7</t>
  </si>
  <si>
    <t>tr|Q8GRI3|Q8GRI3_WHEAT Glutathione transferase OS=Triticum aestivum GN=gstf6 PE=2 SV=1;tr|W4ZVT7|W4ZVT7_WHEAT Uncharacterized protein OS=Triticum aestivum PE=3 SV=1</t>
  </si>
  <si>
    <t>Q8GVD3;A0A1D5UBI2;A0A1D6RNH0</t>
  </si>
  <si>
    <t>tr|Q8GVD3|Q8GVD3_WHEAT Thioredoxin OS=Triticum aestivum PE=2 SV=1;tr|A0A1D5UBI2|A0A1D5UBI2_WHEAT Uncharacterized protein OS=Triticum aestivum PE=4 SV=1;tr|A0A1D6RNH0|A0A1D6RNH0_WHEAT Uncharacterized protein OS=Triticum aestivum PE=4 SV=1</t>
  </si>
  <si>
    <t>Q8S4P7</t>
  </si>
  <si>
    <t>tr|Q8S4P7|Q8S4P7_WHEAT Thaumatin-like protein OS=Triticum aestivum PE=2 SV=1</t>
  </si>
  <si>
    <t>tr|A0A180H0N9|A0A180H0N9_PUCT1;tr|A0A0C4DEZ9|A0A0C4DEZ9_PUCT1</t>
  </si>
  <si>
    <t>tr|A0A180H0N9|A0A180H0N9_PUCT1 Superoxide dismutase OS=Puccinia triticina (isolate 1-1 / race 1 (BBBD)) GN=PTTG_09275 PE=3 SV=1;tr|A0A0C4DEZ9|A0A0C4DEZ9_PUCT1 Superoxide dismutase OS=Puccinia triticina (isolate 1-1 / race 1 (BBBD)) GN=PTTG_09275 PE=3 SV=1</t>
  </si>
  <si>
    <t>tr|A0A0C4DF31|A0A0C4DF31_PUCT1</t>
  </si>
  <si>
    <t>tr|A0A0C4DF31|A0A0C4DF31_PUCT1 Glycerol-3-phosphate dehydrogenase [NAD(+)] OS=Puccinia triticina (isolate 1-1 / race 1 (BBBD)) GN=PTTG_03574 PE=3 SV=1</t>
  </si>
  <si>
    <t>tr|A0A0C4DF71|A0A0C4DF71_PUCT1;tr|A0A0C4ERM5|A0A0C4ERM5_PUCT1</t>
  </si>
  <si>
    <t>tr|A0A0C4DF71|A0A0C4DF71_PUCT1</t>
  </si>
  <si>
    <t>tr|A0A0C4DF71|A0A0C4DF71_PUCT1 40S ribosomal protein S7 OS=Puccinia triticina (isolate 1-1 / race 1 (BBBD)) GN=PTTG_03711 PE=4 SV=1</t>
  </si>
  <si>
    <t>tr|A0A0C4DF98|A0A0C4DF98_PUCT1;tr|A0A180GC28|A0A180GC28_PUCT1</t>
  </si>
  <si>
    <t>tr|A0A0C4DF98|A0A0C4DF98_PUCT1 Proteasome subunit alpha type OS=Puccinia triticina (isolate 1-1 / race 1 (BBBD)) PE=3 SV=1;tr|A0A180GC28|A0A180GC28_PUCT1 Proteasome endopeptidase complex OS=Puccinia triticina (isolate 1-1 / race 1 (BBBD)) GN=PTTG_07948 PE=</t>
  </si>
  <si>
    <t>tr|A0A0C4DFB9|A0A0C4DFB9_PUCT1</t>
  </si>
  <si>
    <t>tr|A0A0C4DFB9|A0A0C4DFB9_PUCT1 3-isopropylmalate dehydrogenase OS=Puccinia triticina (isolate 1-1 / race 1 (BBBD)) GN=PTTG_08592 PE=3 SV=1</t>
  </si>
  <si>
    <t>tr|A0A0C4DFI4|A0A0C4DFI4_PUCT1</t>
  </si>
  <si>
    <t>tr|A0A0C4DFI4|A0A0C4DFI4_PUCT1 Cytochrome c OS=Puccinia triticina (isolate 1-1 / race 1 (BBBD)) GN=PTTG_03577 PE=3 SV=1</t>
  </si>
  <si>
    <t>tr|A0A0C4DFJ3|A0A0C4DFJ3_PUCT1</t>
  </si>
  <si>
    <t>tr|A0A0C4DFJ3|A0A0C4DFJ3_PUCT1 Uncharacterized protein OS=Puccinia triticina (isolate 1-1 / race 1 (BBBD)) GN=PTTG_08898 PE=3 SV=1</t>
  </si>
  <si>
    <t>tr|A0A0C4DFJ4|A0A0C4DFJ4_PUCT1;REV__Q8L805</t>
  </si>
  <si>
    <t>tr|A0A0C4DFJ4|A0A0C4DFJ4_PUCT1</t>
  </si>
  <si>
    <t>tr|A0A0C4DFJ4|A0A0C4DFJ4_PUCT1 40S ribosomal protein S19-A OS=Puccinia triticina (isolate 1-1 / race 1 (BBBD)) GN=PTTG_05323 PE=4 SV=1</t>
  </si>
  <si>
    <t>tr|A0A0C4EH00|A0A0C4EH00_PUCT1;tr|A0A180H3T8|A0A180H3T8_PUCT1</t>
  </si>
  <si>
    <t>tr|A0A0C4EH00|A0A0C4EH00_PUCT1 Uncharacterized protein OS=Puccinia triticina (isolate 1-1 / race 1 (BBBD)) PE=3 SV=1;tr|A0A180H3T8|A0A180H3T8_PUCT1 Uncharacterized protein OS=Puccinia triticina (isolate 1-1 / race 1 (BBBD)) GN=PTTG_00016 PE=3 SV=1</t>
  </si>
  <si>
    <t>tr|A0A0C4EH25|A0A0C4EH25_PUCT1</t>
  </si>
  <si>
    <t>tr|A0A0C4EH25|A0A0C4EH25_PUCT1 Isocitrate dehydrogenase [NAD] subunit, mitochondrial OS=Puccinia triticina (isolate 1-1 / race 1 (BBBD)) GN=PTTG_00041 PE=3 SV=1</t>
  </si>
  <si>
    <t>tr|A0A0C4EMY9|A0A0C4EMY9_PUCT1;tr|A0A180GTH7|A0A180GTH7_PUCT1;tr|A0A180GPF2|A0A180GPF2_PUCT1;tr|A0A0C4EHA7|A0A0C4EHA7_PUCT1</t>
  </si>
  <si>
    <t>tr|A0A0C4EMY9|A0A0C4EMY9_PUCT1 Uncharacterized protein OS=Puccinia triticina (isolate 1-1 / race 1 (BBBD)) PE=3 SV=1;tr|A0A180GTH7|A0A180GTH7_PUCT1 40S ribosomal protein S5 OS=Puccinia triticina (isolate 1-1 / race 1 (BBBD)) GN=PTTG_02129 PE=3 SV=1;tr|A0A1</t>
  </si>
  <si>
    <t>tr|A0A0C4EHC6|A0A0C4EHC6_PUCT1;tr|A0A0C4FDU0|A0A0C4FDU0_PUCT1</t>
  </si>
  <si>
    <t>tr|A0A0C4EHC6|A0A0C4EHC6_PUCT1</t>
  </si>
  <si>
    <t>tr|A0A0C4EHC6|A0A0C4EHC6_PUCT1 60S ribosomal protein L20 OS=Puccinia triticina (isolate 1-1 / race 1 (BBBD)) GN=PTTG_00142 PE=3 SV=1</t>
  </si>
  <si>
    <t>tr|A0A0C4EHF8|A0A0C4EHF8_PUCT1</t>
  </si>
  <si>
    <t>tr|A0A0C4EHF8|A0A0C4EHF8_PUCT1 Uncharacterized protein OS=Puccinia triticina (isolate 1-1 / race 1 (BBBD)) GN=PTTG_00174 PE=4 SV=1</t>
  </si>
  <si>
    <t>tr|A0A180GYX2|A0A180GYX2_PUCT1;tr|A0A0C4EHG0|A0A0C4EHG0_PUCT1</t>
  </si>
  <si>
    <t>tr|A0A180GYX2|A0A180GYX2_PUCT1 Uncharacterized protein OS=Puccinia triticina (isolate 1-1 / race 1 (BBBD)) GN=PTTG_00176 PE=3 SV=1;tr|A0A0C4EHG0|A0A0C4EHG0_PUCT1 Uncharacterized protein OS=Puccinia triticina (isolate 1-1 / race 1 (BBBD)) PE=3 SV=1</t>
  </si>
  <si>
    <t>tr|A0A0C4EHJ6|A0A0C4EHJ6_PUCT1</t>
  </si>
  <si>
    <t>tr|A0A0C4EHJ6|A0A0C4EHJ6_PUCT1 Uncharacterized protein OS=Puccinia triticina (isolate 1-1 / race 1 (BBBD)) GN=PTTG_00212 PE=4 SV=1</t>
  </si>
  <si>
    <t>tr|A0A0C4EHW6|A0A0C4EHW6_PUCT1;tr|A0A180H103|A0A180H103_PUCT1</t>
  </si>
  <si>
    <t>tr|A0A0C4EHW6|A0A0C4EHW6_PUCT1 Uncharacterized protein OS=Puccinia triticina (isolate 1-1 / race 1 (BBBD)) PE=4 SV=1;tr|A0A180H103|A0A180H103_PUCT1 Dihydroxy-acid dehydratase OS=Puccinia triticina (isolate 1-1 / race 1 (BBBD)) GN=PTTG_00332 PE=3 SV=1</t>
  </si>
  <si>
    <t>tr|A0A0C4EI16|A0A0C4EI16_PUCT1</t>
  </si>
  <si>
    <t>tr|A0A0C4EI16|A0A0C4EI16_PUCT1 50S ribosomal protein L22 OS=Puccinia triticina (isolate 1-1 / race 1 (BBBD)) GN=PTTG_00382 PE=3 SV=1</t>
  </si>
  <si>
    <t>tr|A0A0C4EI22|A0A0C4EI22_PUCT1</t>
  </si>
  <si>
    <t>tr|A0A0C4EI22|A0A0C4EI22_PUCT1 60S ribosomal protein L12 OS=Puccinia triticina (isolate 1-1 / race 1 (BBBD)) GN=PTTG_00388 PE=3 SV=1</t>
  </si>
  <si>
    <t>tr|A0A0C4EI30|A0A0C4EI30_PUCT1;tr|A0A180GZS4|A0A180GZS4_PUCT1</t>
  </si>
  <si>
    <t>tr|A0A0C4EI30|A0A0C4EI30_PUCT1 Uncharacterized protein OS=Puccinia triticina (isolate 1-1 / race 1 (BBBD)) PE=4 SV=1;tr|A0A180GZS4|A0A180GZS4_PUCT1 Uncharacterized protein OS=Puccinia triticina (isolate 1-1 / race 1 (BBBD)) GN=PTTG_00396 PE=4 SV=1</t>
  </si>
  <si>
    <t>tr|A0A0C4EIE4|A0A0C4EIE4_PUCT1</t>
  </si>
  <si>
    <t>tr|A0A0C4EIE4|A0A0C4EIE4_PUCT1 Uncharacterized protein OS=Puccinia triticina (isolate 1-1 / race 1 (BBBD)) GN=PTTG_00511 PE=4 SV=1</t>
  </si>
  <si>
    <t>tr|A0A0C4EIF4|A0A0C4EIF4_PUCT1;tr|A0A180H4E3|A0A180H4E3_PUCT1</t>
  </si>
  <si>
    <t>tr|A0A0C4EIF4|A0A0C4EIF4_PUCT1 ATP synthase subunit alpha OS=Puccinia triticina (isolate 1-1 / race 1 (BBBD)) PE=3 SV=1;tr|A0A180H4E3|A0A180H4E3_PUCT1 ATP synthase subunit alpha OS=Puccinia triticina (isolate 1-1 / race 1 (BBBD)) GN=PTTG_00521 PE=3 SV=1</t>
  </si>
  <si>
    <t>tr|A0A0C4EIJ3|A0A0C4EIJ3_PUCT1</t>
  </si>
  <si>
    <t>tr|A0A0C4EIJ3|A0A0C4EIJ3_PUCT1 40S ribosomal protein S15 OS=Puccinia triticina (isolate 1-1 / race 1 (BBBD)) GN=PTTG_00560 PE=3 SV=1</t>
  </si>
  <si>
    <t>tr|A0A0C4EIJ4|A0A0C4EIJ4_PUCT1</t>
  </si>
  <si>
    <t>tr|A0A0C4EIJ4|A0A0C4EIJ4_PUCT1 Uncharacterized protein OS=Puccinia triticina (isolate 1-1 / race 1 (BBBD)) GN=PTTG_00561 PE=3 SV=1</t>
  </si>
  <si>
    <t>tr|A0A0C4EIL9|A0A0C4EIL9_PUCT1</t>
  </si>
  <si>
    <t>tr|A0A0C4EIL9|A0A0C4EIL9_PUCT1 Uncharacterized protein OS=Puccinia triticina (isolate 1-1 / race 1 (BBBD)) PE=4 SV=1</t>
  </si>
  <si>
    <t>tr|A0A0C4EIQ8|A0A0C4EIQ8_PUCT1</t>
  </si>
  <si>
    <t>tr|A0A0C4EIQ8|A0A0C4EIQ8_PUCT1 Uncharacterized protein OS=Puccinia triticina (isolate 1-1 / race 1 (BBBD)) PE=4 SV=1</t>
  </si>
  <si>
    <t>tr|A0A0C4EIX2|A0A0C4EIX2_PUCT1</t>
  </si>
  <si>
    <t>tr|A0A0C4EIX2|A0A0C4EIX2_PUCT1 40S ribosomal protein S3 OS=Puccinia triticina (isolate 1-1 / race 1 (BBBD)) GN=PTTG_00689 PE=4 SV=1</t>
  </si>
  <si>
    <t>tr|A0A0C4EIX9|A0A0C4EIX9_PUCT1</t>
  </si>
  <si>
    <t>tr|A0A0C4EIX9|A0A0C4EIX9_PUCT1 Uncharacterized protein OS=Puccinia triticina (isolate 1-1 / race 1 (BBBD)) GN=PTTG_00696 PE=4 SV=1</t>
  </si>
  <si>
    <t>tr|A0A0C4EJ20|A0A0C4EJ20_PUCT1</t>
  </si>
  <si>
    <t>tr|A0A0C4EJ20|A0A0C4EJ20_PUCT1 Uncharacterized protein OS=Puccinia triticina (isolate 1-1 / race 1 (BBBD)) GN=PTTG_00737 PE=4 SV=1</t>
  </si>
  <si>
    <t>tr|A0A0C4EJ23|A0A0C4EJ23_PUCT1</t>
  </si>
  <si>
    <t>tr|A0A0C4EJ23|A0A0C4EJ23_PUCT1 Copper/zinc superoxide dismutase OS=Puccinia triticina (isolate 1-1 / race 1 (BBBD)) GN=PTTG_00740 PE=4 SV=1</t>
  </si>
  <si>
    <t>tr|A0A180GR40|A0A180GR40_PUCT1;tr|A0A0C4EJ49|A0A0C4EJ49_PUCT1</t>
  </si>
  <si>
    <t>tr|A0A180GR40|A0A180GR40_PUCT1 ATP phosphoribosyltransferase OS=Puccinia triticina (isolate 1-1 / race 1 (BBBD)) GN=PTTG_00766 PE=3 SV=1;tr|A0A0C4EJ49|A0A0C4EJ49_PUCT1 Uncharacterized protein OS=Puccinia triticina (isolate 1-1 / race 1 (BBBD)) PE=3 SV=1</t>
  </si>
  <si>
    <t>tr|A0A0C4EJA2|A0A0C4EJA2_PUCT1;tr|A0A180G3S7|A0A180G3S7_PUCT1;tr|A0A0C4EHH4|A0A0C4EHH4_PUCT1</t>
  </si>
  <si>
    <t>tr|A0A0C4EJA2|A0A0C4EJA2_PUCT1</t>
  </si>
  <si>
    <t>tr|A0A0C4EJA2|A0A0C4EJA2_PUCT1 Uncharacterized protein OS=Puccinia triticina (isolate 1-1 / race 1 (BBBD)) GN=PTTG_00819 PE=4 SV=1</t>
  </si>
  <si>
    <t>tr|A0A0C4EJI8|A0A0C4EJI8_PUCT1</t>
  </si>
  <si>
    <t>tr|A0A0C4EJI8|A0A0C4EJI8_PUCT1 6,7-dimethyl-8-ribityllumazine synthase OS=Puccinia triticina (isolate 1-1 / race 1 (BBBD)) GN=PTTG_00906 PE=4 SV=1</t>
  </si>
  <si>
    <t>tr|A0A0C4EJJ3|A0A0C4EJJ3_PUCT1</t>
  </si>
  <si>
    <t>tr|A0A0C4EJJ3|A0A0C4EJJ3_PUCT1 Tubulin-specific chaperone A OS=Puccinia triticina (isolate 1-1 / race 1 (BBBD)) GN=PTTG_00911 PE=3 SV=1</t>
  </si>
  <si>
    <t>tr|A0A0C4EJM3|A0A0C4EJM3_PUCT1;W5I3L0</t>
  </si>
  <si>
    <t>tr|A0A0C4EJM3|A0A0C4EJM3_PUCT1</t>
  </si>
  <si>
    <t>tr|A0A0C4EJM3|A0A0C4EJM3_PUCT1 60S ribosomal protein OS=Puccinia triticina (isolate 1-1 / race 1 (BBBD)) GN=PTTG_00944 PE=3 SV=1</t>
  </si>
  <si>
    <t>tr|A0A0C4EJM4|A0A0C4EJM4_PUCT1</t>
  </si>
  <si>
    <t>tr|A0A0C4EJM4|A0A0C4EJM4_PUCT1 Uncharacterized protein OS=Puccinia triticina (isolate 1-1 / race 1 (BBBD)) GN=PTTG_00945 PE=3 SV=1</t>
  </si>
  <si>
    <t>tr|A0A0C4EJR8|A0A0C4EJR8_PUCT1</t>
  </si>
  <si>
    <t>tr|A0A0C4EJR8|A0A0C4EJR8_PUCT1 Uncharacterized protein OS=Puccinia triticina (isolate 1-1 / race 1 (BBBD)) GN=PTTG_00989 PE=3 SV=1</t>
  </si>
  <si>
    <t>tr|A0A0C4EK03|A0A0C4EK03_PUCT1</t>
  </si>
  <si>
    <t>tr|A0A0C4EK03|A0A0C4EK03_PUCT1 Hsp70-like protein OS=Puccinia triticina (isolate 1-1 / race 1 (BBBD)) GN=PTTG_01076 PE=3 SV=1</t>
  </si>
  <si>
    <t>tr|A0A0C4EK24|A0A0C4EK24_PUCT1</t>
  </si>
  <si>
    <t>tr|A0A0C4EK24|A0A0C4EK24_PUCT1 Uncharacterized protein OS=Puccinia triticina (isolate 1-1 / race 1 (BBBD)) GN=PTTG_01097 PE=4 SV=1</t>
  </si>
  <si>
    <t>tr|A0A0C4EKB4|A0A0C4EKB4_PUCT1;tr|A0A180H067|A0A180H067_PUCT1</t>
  </si>
  <si>
    <t>tr|A0A0C4EKB4|A0A0C4EKB4_PUCT1 Uncharacterized protein OS=Puccinia triticina (isolate 1-1 / race 1 (BBBD)) PE=4 SV=1;tr|A0A180H067|A0A180H067_PUCT1 Uncharacterized protein OS=Puccinia triticina (isolate 1-1 / race 1 (BBBD)) GN=PTTG_01189 PE=4 SV=1</t>
  </si>
  <si>
    <t>tr|A0A0C4EKE7|A0A0C4EKE7_PUCT1</t>
  </si>
  <si>
    <t>tr|A0A0C4EKE7|A0A0C4EKE7_PUCT1 Uncharacterized protein OS=Puccinia triticina (isolate 1-1 / race 1 (BBBD)) GN=PTTG_01222 PE=3 SV=1</t>
  </si>
  <si>
    <t>tr|A0A0C4EKM7|A0A0C4EKM7_PUCT1;tr|A0A180GXH5|A0A180GXH5_PUCT1</t>
  </si>
  <si>
    <t>tr|A0A0C4EKM7|A0A0C4EKM7_PUCT1 Uncharacterized protein OS=Puccinia triticina (isolate 1-1 / race 1 (BBBD)) PE=4 SV=1;tr|A0A180GXH5|A0A180GXH5_PUCT1 Uncharacterized protein OS=Puccinia triticina (isolate 1-1 / race 1 (BBBD)) GN=PTTG_01303 PE=4 SV=1</t>
  </si>
  <si>
    <t>tr|A0A180G1W2|A0A180G1W2_PUCT1;tr|A0A0C4EKU1|A0A0C4EKU1_PUCT1</t>
  </si>
  <si>
    <t>tr|A0A180G1W2|A0A180G1W2_PUCT1 Dihydrolipoyl dehydrogenase OS=Puccinia triticina (isolate 1-1 / race 1 (BBBD)) GN=PTTG_01369 PE=3 SV=1;tr|A0A0C4EKU1|A0A0C4EKU1_PUCT1 Dihydrolipoyl dehydrogenase OS=Puccinia triticina (isolate 1-1 / race 1 (BBBD)) PE=3 SV=1</t>
  </si>
  <si>
    <t>tr|A0A180GHN1|A0A180GHN1_PUCT1;tr|A0A180GQ91|A0A180GQ91_PUCT1;tr|A0A0C4EKU4|A0A0C4EKU4_PUCT1;tr|A0A0C4EU24|A0A0C4EU24_PUCT1</t>
  </si>
  <si>
    <t>tr|A0A180GHN1|A0A180GHN1_PUCT1 Peptidyl-prolyl cis-trans isomerase OS=Puccinia triticina (isolate 1-1 / race 1 (BBBD)) GN=PTTG_27668 PE=3 SV=1;tr|A0A180GQ91|A0A180GQ91_PUCT1 Peptidyl-prolyl cis-trans isomerase OS=Puccinia triticina (isolate 1-1 / race 1 (B</t>
  </si>
  <si>
    <t>tr|A0A0C4EKV3|A0A0C4EKV3_PUCT1;tr|A0A180FXY7|A0A180FXY7_PUCT1</t>
  </si>
  <si>
    <t>tr|A0A0C4EKV3|A0A0C4EKV3_PUCT1 Uncharacterized protein OS=Puccinia triticina (isolate 1-1 / race 1 (BBBD)) PE=3 SV=1;tr|A0A180FXY7|A0A180FXY7_PUCT1 Uncharacterized protein (Fragment) OS=Puccinia triticina (isolate 1-1 / race 1 (BBBD)) GN=PTTG_30646 PE=4 SV</t>
  </si>
  <si>
    <t>tr|A0A0C4EKV4|A0A0C4EKV4_PUCT1;tr|A0A180GHN9|A0A180GHN9_PUCT1;tr|A0A180GIJ7|A0A180GIJ7_PUCT1;tr|A0A180GHV6|A0A180GHV6_PUCT1</t>
  </si>
  <si>
    <t>tr|A0A0C4EKV4|A0A0C4EKV4_PUCT1;tr|A0A180GHN9|A0A180GHN9_PUCT1;tr|A0A180GIJ7|A0A180GIJ7_PUCT1</t>
  </si>
  <si>
    <t>tr|A0A0C4EKV4|A0A0C4EKV4_PUCT1 Uncharacterized protein OS=Puccinia triticina (isolate 1-1 / race 1 (BBBD)) PE=4 SV=1;tr|A0A180GHN9|A0A180GHN9_PUCT1 Uncharacterized protein OS=Puccinia triticina (isolate 1-1 / race 1 (BBBD)) GN=PTTG_27677 PE=4 SV=1;tr|A0A18</t>
  </si>
  <si>
    <t>tr|A0A0C4EKX2|A0A0C4EKX2_PUCT1</t>
  </si>
  <si>
    <t>tr|A0A0C4EKX2|A0A0C4EKX2_PUCT1 40S ribosomal protein S18 OS=Puccinia triticina (isolate 1-1 / race 1 (BBBD)) GN=PTTG_01401 PE=3 SV=1</t>
  </si>
  <si>
    <t>tr|A0A0C4EKX5|A0A0C4EKX5_PUCT1</t>
  </si>
  <si>
    <t>tr|A0A0C4EKX5|A0A0C4EKX5_PUCT1 60S ribosomal protein L10 OS=Puccinia triticina (isolate 1-1 / race 1 (BBBD)) GN=PTTG_01404 PE=4 SV=1</t>
  </si>
  <si>
    <t>tr|A0A0C4EL00|A0A0C4EL00_PUCT1</t>
  </si>
  <si>
    <t>tr|A0A0C4EL00|A0A0C4EL00_PUCT1 Uncharacterized protein OS=Puccinia triticina (isolate 1-1 / race 1 (BBBD)) GN=PTTG_01431 PE=4 SV=1</t>
  </si>
  <si>
    <t>tr|A0A180G7E7|A0A180G7E7_PUCT1;tr|A0A0C4EL68|A0A0C4EL68_PUCT1</t>
  </si>
  <si>
    <t>tr|A0A180G7E7|A0A180G7E7_PUCT1 Uncharacterized protein OS=Puccinia triticina (isolate 1-1 / race 1 (BBBD)) GN=PTTG_01502 PE=4 SV=1;tr|A0A0C4EL68|A0A0C4EL68_PUCT1 Uncharacterized protein OS=Puccinia triticina (isolate 1-1 / race 1 (BBBD)) PE=4 SV=1</t>
  </si>
  <si>
    <t>tr|A0A0C4ELC9|A0A0C4ELC9_PUCT1</t>
  </si>
  <si>
    <t>tr|A0A0C4ELC9|A0A0C4ELC9_PUCT1 Malate dehydrogenase OS=Puccinia triticina (isolate 1-1 / race 1 (BBBD)) GN=PTTG_01563 PE=3 SV=1</t>
  </si>
  <si>
    <t>tr|A0A0C4ELH6|A0A0C4ELH6_PUCT1</t>
  </si>
  <si>
    <t>tr|A0A0C4ELH6|A0A0C4ELH6_PUCT1 Saccharopine dehydrogenase [NAD(+), L-lysine-forming] OS=Puccinia triticina (isolate 1-1 / race 1 (BBBD)) GN=PTTG_01610 PE=3 SV=1</t>
  </si>
  <si>
    <t>tr|A0A0C4ELI9|A0A0C4ELI9_PUCT1;tr|A0A0C4F8Q5|A0A0C4F8Q5_PUCT1;tr|A0A180G9T6|A0A180G9T6_PUCT1</t>
  </si>
  <si>
    <t>tr|A0A0C4ELI9|A0A0C4ELI9_PUCT1</t>
  </si>
  <si>
    <t>tr|A0A0C4ELI9|A0A0C4ELI9_PUCT1 Cell division cycle protein 48 OS=Puccinia triticina (isolate 1-1 / race 1 (BBBD)) GN=PTTG_01623 PE=3 SV=1</t>
  </si>
  <si>
    <t>tr|A0A0C4ELL4|A0A0C4ELL4_PUCT1;tr|A0A180GMR4|A0A180GMR4_PUCT1</t>
  </si>
  <si>
    <t>tr|A0A0C4ELL4|A0A0C4ELL4_PUCT1 Uncharacterized protein OS=Puccinia triticina (isolate 1-1 / race 1 (BBBD)) PE=3 SV=1;tr|A0A180GMR4|A0A180GMR4_PUCT1 Uncharacterized protein OS=Puccinia triticina (isolate 1-1 / race 1 (BBBD)) GN=PTTG_01648 PE=3 SV=1</t>
  </si>
  <si>
    <t>tr|A0A180GMX7|A0A180GMX7_PUCT1;tr|A0A0C4ELL7|A0A0C4ELL7_PUCT1</t>
  </si>
  <si>
    <t>tr|A0A180GMX7|A0A180GMX7_PUCT1 Uncharacterized protein OS=Puccinia triticina (isolate 1-1 / race 1 (BBBD)) GN=PTTG_01651 PE=4 SV=1;tr|A0A0C4ELL7|A0A0C4ELL7_PUCT1 Uncharacterized protein OS=Puccinia triticina (isolate 1-1 / race 1 (BBBD)) PE=4 SV=1</t>
  </si>
  <si>
    <t>tr|A0A0C4ELN5|A0A0C4ELN5_PUCT1</t>
  </si>
  <si>
    <t>tr|A0A0C4ELN5|A0A0C4ELN5_PUCT1 Uncharacterized protein OS=Puccinia triticina (isolate 1-1 / race 1 (BBBD)) GN=PTTG_01669 PE=4 SV=1</t>
  </si>
  <si>
    <t>tr|A0A0C4ELP7|A0A0C4ELP7_PUCT1;tr|A0A180GG93|A0A180GG93_PUCT1</t>
  </si>
  <si>
    <t>tr|A0A0C4ELP7|A0A0C4ELP7_PUCT1 Uncharacterized protein OS=Puccinia triticina (isolate 1-1 / race 1 (BBBD)) PE=4 SV=1;tr|A0A180GG93|A0A180GG93_PUCT1 Pyruvate dehydrogenase E1 component subunit alpha OS=Puccinia triticina (isolate 1-1 / race 1 (BBBD)) GN=PTT</t>
  </si>
  <si>
    <t>tr|A0A0C4ELQ9|A0A0C4ELQ9_PUCT1;tr|A0A180H2K3|A0A180H2K3_PUCT1</t>
  </si>
  <si>
    <t>tr|A0A0C4ELQ9|A0A0C4ELQ9_PUCT1 Uncharacterized protein OS=Puccinia triticina (isolate 1-1 / race 1 (BBBD)) PE=3 SV=1;tr|A0A180H2K3|A0A180H2K3_PUCT1 Heat shock protein SSB OS=Puccinia triticina (isolate 1-1 / race 1 (BBBD)) GN=PTTG_01696 PE=3 SV=1</t>
  </si>
  <si>
    <t>tr|A0A0C4ELS5|A0A0C4ELS5_PUCT1</t>
  </si>
  <si>
    <t>tr|A0A0C4ELS5|A0A0C4ELS5_PUCT1 Uncharacterized protein OS=Puccinia triticina (isolate 1-1 / race 1 (BBBD)) GN=PTTG_01712 PE=4 SV=1</t>
  </si>
  <si>
    <t>tr|A0A0C4ELS7|A0A0C4ELS7_PUCT1</t>
  </si>
  <si>
    <t>tr|A0A0C4ELS7|A0A0C4ELS7_PUCT1 Peptidylprolyl isomerase OS=Puccinia triticina (isolate 1-1 / race 1 (BBBD)) GN=PTTG_01714 PE=4 SV=1</t>
  </si>
  <si>
    <t>tr|A0A0C4ELW0|A0A0C4ELW0_PUCT1</t>
  </si>
  <si>
    <t>tr|A0A0C4ELW0|A0A0C4ELW0_PUCT1 Eukaryotic translation initiation factor 3 subunit B OS=Puccinia triticina (isolate 1-1 / race 1 (BBBD)) GN=PRT1 PE=3 SV=1</t>
  </si>
  <si>
    <t>tr|A0A0C4ELW2|A0A0C4ELW2_PUCT1</t>
  </si>
  <si>
    <t>tr|A0A0C4ELW2|A0A0C4ELW2_PUCT1 Aspartate aminotransferase OS=Puccinia triticina (isolate 1-1 / race 1 (BBBD)) PE=4 SV=1</t>
  </si>
  <si>
    <t>tr|A0A180G7X6|A0A180G7X6_PUCT1;tr|A0A0C4ELX0|A0A0C4ELX0_PUCT1</t>
  </si>
  <si>
    <t>tr|A0A180G7X6|A0A180G7X6_PUCT1 40S ribosomal protein S0 OS=Puccinia triticina (isolate 1-1 / race 1 (BBBD)) GN=RPS0 PE=3 SV=1;tr|A0A0C4ELX0|A0A0C4ELX0_PUCT1 40S ribosomal protein S0 OS=Puccinia triticina (isolate 1-1 / race 1 (BBBD)) GN=RPS0 PE=3 SV=1</t>
  </si>
  <si>
    <t>tr|A0A180H246|A0A180H246_PUCT1;tr|A0A0C4EM19|A0A0C4EM19_PUCT1</t>
  </si>
  <si>
    <t>tr|A0A180H246|A0A180H246_PUCT1 Argininosuccinate lyase OS=Puccinia triticina (isolate 1-1 / race 1 (BBBD)) GN=PTTG_01808 PE=3 SV=1;tr|A0A0C4EM19|A0A0C4EM19_PUCT1 Uncharacterized protein OS=Puccinia triticina (isolate 1-1 / race 1 (BBBD)) PE=3 SV=1</t>
  </si>
  <si>
    <t>tr|A0A180H2I0|A0A180H2I0_PUCT1;tr|A0A0C4EM24|A0A0C4EM24_PUCT1</t>
  </si>
  <si>
    <t>tr|A0A180H2I0|A0A180H2I0_PUCT1 Proteasome subunit beta type OS=Puccinia triticina (isolate 1-1 / race 1 (BBBD)) GN=PTTG_01813 PE=3 SV=1;tr|A0A0C4EM24|A0A0C4EM24_PUCT1 Proteasome subunit beta type OS=Puccinia triticina (isolate 1-1 / race 1 (BBBD)) PE=3 SV=</t>
  </si>
  <si>
    <t>tr|A0A180H194|A0A180H194_PUCT1;tr|A0A0C4EM38|A0A0C4EM38_PUCT1</t>
  </si>
  <si>
    <t>tr|A0A180H194|A0A180H194_PUCT1 Uncharacterized protein OS=Puccinia triticina (isolate 1-1 / race 1 (BBBD)) GN=PTTG_01827 PE=4 SV=1;tr|A0A0C4EM38|A0A0C4EM38_PUCT1 Uncharacterized protein OS=Puccinia triticina (isolate 1-1 / race 1 (BBBD)) PE=4 SV=1</t>
  </si>
  <si>
    <t>tr|A0A0C4EM44|A0A0C4EM44_PUCT1</t>
  </si>
  <si>
    <t>tr|A0A0C4EM44|A0A0C4EM44_PUCT1 Malate dehydrogenase OS=Puccinia triticina (isolate 1-1 / race 1 (BBBD)) GN=PTTG_01833 PE=3 SV=1</t>
  </si>
  <si>
    <t>tr|A0A0C4EM51|A0A0C4EM51_PUCT1</t>
  </si>
  <si>
    <t>tr|A0A0C4EM51|A0A0C4EM51_PUCT1 ATP synthase subunit beta OS=Puccinia triticina (isolate 1-1 / race 1 (BBBD)) GN=PTTG_01840 PE=3 SV=1</t>
  </si>
  <si>
    <t>tr|A0A0C4EM80|A0A0C4EM80_PUCT1</t>
  </si>
  <si>
    <t>tr|A0A0C4EM80|A0A0C4EM80_PUCT1 Nucleoside diphosphate kinase OS=Puccinia triticina (isolate 1-1 / race 1 (BBBD)) GN=PTTG_01869 PE=3 SV=1</t>
  </si>
  <si>
    <t>tr|A0A0C4EMK9|A0A0C4EMK9_PUCT1;tr|A0A180GG04|A0A180GG04_PUCT1</t>
  </si>
  <si>
    <t>tr|A0A0C4EMK9|A0A0C4EMK9_PUCT1 Uncharacterized protein OS=Puccinia triticina (isolate 1-1 / race 1 (BBBD)) PE=4 SV=1;tr|A0A180GG04|A0A180GG04_PUCT1 60S ribosomal protein L21-A OS=Puccinia triticina (isolate 1-1 / race 1 (BBBD)) GN=PTTG_01999 PE=4 SV=1</t>
  </si>
  <si>
    <t>tr|A0A0C4EML0|A0A0C4EML0_PUCT1</t>
  </si>
  <si>
    <t>tr|A0A0C4EML0|A0A0C4EML0_PUCT1 40S ribosomal protein S9-B OS=Puccinia triticina (isolate 1-1 / race 1 (BBBD)) GN=PTTG_02000 PE=4 SV=1</t>
  </si>
  <si>
    <t>tr|A0A0C4EML3|A0A0C4EML3_PUCT1;tr|A0A180GDZ0|A0A180GDZ0_PUCT1</t>
  </si>
  <si>
    <t>tr|A0A0C4EML3|A0A0C4EML3_PUCT1 Uncharacterized protein OS=Puccinia triticina (isolate 1-1 / race 1 (BBBD)) PE=4 SV=1;tr|A0A180GDZ0|A0A180GDZ0_PUCT1 Uncharacterized protein OS=Puccinia triticina (isolate 1-1 / race 1 (BBBD)) GN=PTTG_02003 PE=4 SV=1</t>
  </si>
  <si>
    <t>tr|A0A0C4EMV0|A0A0C4EMV0_PUCT1</t>
  </si>
  <si>
    <t>tr|A0A0C4EMV0|A0A0C4EMV0_PUCT1 Uncharacterized protein OS=Puccinia triticina (isolate 1-1 / race 1 (BBBD)) GN=PTTG_02090 PE=3 SV=1</t>
  </si>
  <si>
    <t>tr|A0A0C4EMW3|A0A0C4EMW3_PUCT1</t>
  </si>
  <si>
    <t>tr|A0A0C4EMW3|A0A0C4EMW3_PUCT1 GTP-binding nuclear protein OS=Puccinia triticina (isolate 1-1 / race 1 (BBBD)) GN=PTTG_02103 PE=3 SV=1</t>
  </si>
  <si>
    <t>tr|A0A180GTF4|A0A180GTF4_PUCT1;tr|A0A0C4EMW9|A0A0C4EMW9_PUCT1;tr|A0A180GTF5|A0A180GTF5_PUCT1</t>
  </si>
  <si>
    <t>tr|A0A180GTF4|A0A180GTF4_PUCT1 Lactoylglutathione lyase, variant OS=Puccinia triticina (isolate 1-1 / race 1 (BBBD)) GN=PTTG_02109 PE=4 SV=1;tr|A0A0C4EMW9|A0A0C4EMW9_PUCT1 Uncharacterized protein OS=Puccinia triticina (isolate 1-1 / race 1 (BBBD)) PE=4 SV=</t>
  </si>
  <si>
    <t>tr|A0A180GUS1|A0A180GUS1_PUCT1;tr|A0A0C4EN10|A0A0C4EN10_PUCT1</t>
  </si>
  <si>
    <t>tr|A0A180GUS1|A0A180GUS1_PUCT1 Asparaginyl-tRNA synthetase OS=Puccinia triticina (isolate 1-1 / race 1 (BBBD)) GN=PTTG_02150 PE=4 SV=1;tr|A0A0C4EN10|A0A0C4EN10_PUCT1 Uncharacterized protein OS=Puccinia triticina (isolate 1-1 / race 1 (BBBD)) PE=4 SV=1</t>
  </si>
  <si>
    <t>tr|A0A0C4EN28|A0A0C4EN28_PUCT1</t>
  </si>
  <si>
    <t>tr|A0A0C4EN28|A0A0C4EN28_PUCT1 Phosphoglucomutase OS=Puccinia triticina (isolate 1-1 / race 1 (BBBD)) GN=PTTG_02168 PE=3 SV=1</t>
  </si>
  <si>
    <t>tr|A0A0C4EN78|A0A0C4EN78_PUCT1</t>
  </si>
  <si>
    <t>tr|A0A0C4EN78|A0A0C4EN78_PUCT1 Mannose-6-phosphate isomerase OS=Puccinia triticina (isolate 1-1 / race 1 (BBBD)) GN=PTTG_02219 PE=3 SV=1</t>
  </si>
  <si>
    <t>tr|A0A0C4EN92|A0A0C4EN92_PUCT1</t>
  </si>
  <si>
    <t>tr|A0A0C4EN92|A0A0C4EN92_PUCT1 20S proteasome subunit beta 2 OS=Puccinia triticina (isolate 1-1 / race 1 (BBBD)) GN=PTTG_02233 PE=4 SV=1</t>
  </si>
  <si>
    <t>tr|A0A0C4END7|A0A0C4END7_PUCT1;tr|A0A0C4F159|A0A0C4F159_PUCT1</t>
  </si>
  <si>
    <t>tr|A0A0C4END7|A0A0C4END7_PUCT1</t>
  </si>
  <si>
    <t>tr|A0A0C4END7|A0A0C4END7_PUCT1 Carbamoyl-phosphate synthase arginine-specific large chain OS=Puccinia triticina (isolate 1-1 / race 1 (BBBD)) GN=PTTG_02278 PE=4 SV=1</t>
  </si>
  <si>
    <t>tr|A0A0C4ENM5|A0A0C4ENM5_PUCT1</t>
  </si>
  <si>
    <t>tr|A0A0C4ENM5|A0A0C4ENM5_PUCT1 Uncharacterized protein OS=Puccinia triticina (isolate 1-1 / race 1 (BBBD)) GN=PTTG_02372 PE=4 SV=1</t>
  </si>
  <si>
    <t>tr|A0A0C4ENQ1|A0A0C4ENQ1_PUCT1</t>
  </si>
  <si>
    <t>tr|A0A0C4ENQ1|A0A0C4ENQ1_PUCT1 Uncharacterized protein OS=Puccinia triticina (isolate 1-1 / race 1 (BBBD)) GN=PTTG_02398 PE=4 SV=1</t>
  </si>
  <si>
    <t>tr|A0A0C4ENR2|A0A0C4ENR2_PUCT1</t>
  </si>
  <si>
    <t>tr|A0A0C4ENR2|A0A0C4ENR2_PUCT1 60S ribosomal protein L4-A OS=Puccinia triticina (isolate 1-1 / race 1 (BBBD)) GN=PTTG_02409 PE=4 SV=1</t>
  </si>
  <si>
    <t>tr|A0A0C4ENT2|A0A0C4ENT2_PUCT1</t>
  </si>
  <si>
    <t>tr|A0A0C4ENT2|A0A0C4ENT2_PUCT1 Uncharacterized protein OS=Puccinia triticina (isolate 1-1 / race 1 (BBBD)) GN=PTTG_02429 PE=4 SV=1</t>
  </si>
  <si>
    <t>tr|A0A0C4EP22|A0A0C4EP22_PUCT1;tr|A0A0C4EP14|A0A0C4EP14_PUCT1;tr|A0A180GK63|A0A180GK63_PUCT1</t>
  </si>
  <si>
    <t>tr|A0A0C4EP22|A0A0C4EP22_PUCT1 Uncharacterized protein OS=Puccinia triticina (isolate 1-1 / race 1 (BBBD)) GN=PTTG_02520 PE=3 SV=1;tr|A0A0C4EP14|A0A0C4EP14_PUCT1 Uncharacterized protein OS=Puccinia triticina (isolate 1-1 / race 1 (BBBD)) PE=3 SV=1;tr|A0A18</t>
  </si>
  <si>
    <t>tr|A0A180GJV9|A0A180GJV9_PUCT1;tr|A0A0C4EP28|A0A0C4EP28_PUCT1;REV__A0A1D5SJ46</t>
  </si>
  <si>
    <t>tr|A0A180GJV9|A0A180GJV9_PUCT1;tr|A0A0C4EP28|A0A0C4EP28_PUCT1</t>
  </si>
  <si>
    <t>tr|A0A180GJV9|A0A180GJV9_PUCT1 Eukaryotic translation initiation factor 3 subunit A OS=Puccinia triticina (isolate 1-1 / race 1 (BBBD)) GN=TIF32 PE=3 SV=1;tr|A0A0C4EP28|A0A0C4EP28_PUCT1 Eukaryotic translation initiation factor 3 subunit A OS=Puccinia triti</t>
  </si>
  <si>
    <t>tr|A0A0C4EP78|A0A0C4EP78_PUCT1</t>
  </si>
  <si>
    <t>tr|A0A0C4EP78|A0A0C4EP78_PUCT1 Aconitate hydratase, mitochondrial OS=Puccinia triticina (isolate 1-1 / race 1 (BBBD)) GN=PTTG_02579 PE=3 SV=1</t>
  </si>
  <si>
    <t>tr|A0A0C4EPF1|A0A0C4EPF1_PUCT1;tr|A0A180GIU8|A0A180GIU8_PUCT1</t>
  </si>
  <si>
    <t>tr|A0A0C4EPF1|A0A0C4EPF1_PUCT1 Uncharacterized protein OS=Puccinia triticina (isolate 1-1 / race 1 (BBBD)) PE=3 SV=1;tr|A0A180GIU8|A0A180GIU8_PUCT1 Uncharacterized protein OS=Puccinia triticina (isolate 1-1 / race 1 (BBBD)) GN=PTTG_02652 PE=3 SV=1</t>
  </si>
  <si>
    <t>tr|A0A0C4EPP1|A0A0C4EPP1_PUCT1;tr|A0A180GWK4|A0A180GWK4_PUCT1</t>
  </si>
  <si>
    <t>tr|A0A0C4EPP1|A0A0C4EPP1_PUCT1 Uncharacterized protein OS=Puccinia triticina (isolate 1-1 / race 1 (BBBD)) PE=3 SV=1;tr|A0A180GWK4|A0A180GWK4_PUCT1 Uncharacterized protein OS=Puccinia triticina (isolate 1-1 / race 1 (BBBD)) GN=PTTG_02744 PE=3 SV=1</t>
  </si>
  <si>
    <t>tr|A0A0C4EPP6|A0A0C4EPP6_PUCT1</t>
  </si>
  <si>
    <t>tr|A0A0C4EPP6|A0A0C4EPP6_PUCT1 Uncharacterized protein OS=Puccinia triticina (isolate 1-1 / race 1 (BBBD)) GN=PTTG_02749 PE=4 SV=1</t>
  </si>
  <si>
    <t>tr|A0A0C4EPU2|A0A0C4EPU2_PUCT1;tr|A0A180GM35|A0A180GM35_PUCT1</t>
  </si>
  <si>
    <t>tr|A0A0C4EPU2|A0A0C4EPU2_PUCT1 Uncharacterized protein OS=Puccinia triticina (isolate 1-1 / race 1 (BBBD)) PE=4 SV=1;tr|A0A180GM35|A0A180GM35_PUCT1 Uncharacterized protein OS=Puccinia triticina (isolate 1-1 / race 1 (BBBD)) GN=PTTG_02795 PE=4 SV=1</t>
  </si>
  <si>
    <t>tr|A0A0C4EQ66|A0A0C4EQ66_PUCT1;tr|A0A0C4F5V2|A0A0C4F5V2_PUCT1;tr|A0A180GR14|A0A180GR14_PUCT1;tr|A0A180G9H1|A0A180G9H1_PUCT1</t>
  </si>
  <si>
    <t>tr|A0A0C4EQ66|A0A0C4EQ66_PUCT1;tr|A0A0C4F5V2|A0A0C4F5V2_PUCT1</t>
  </si>
  <si>
    <t>tr|A0A0C4EQ66|A0A0C4EQ66_PUCT1 2-methylcitrate dehydratase OS=Puccinia triticina (isolate 1-1 / race 1 (BBBD)) GN=PTTG_08507 PE=4 SV=1;tr|A0A0C4F5V2|A0A0C4F5V2_PUCT1 Uncharacterized protein OS=Puccinia triticina (isolate 1-1 / race 1 (BBBD)) PE=4 SV=1</t>
  </si>
  <si>
    <t>tr|A0A180GP71|A0A180GP71_PUCT1;tr|A0A0C4EQF9|A0A0C4EQF9_PUCT1</t>
  </si>
  <si>
    <t>tr|A0A180GP71|A0A180GP71_PUCT1 Uncharacterized protein OS=Puccinia triticina (isolate 1-1 / race 1 (BBBD)) GN=PTTG_03018 PE=4 SV=1;tr|A0A0C4EQF9|A0A0C4EQF9_PUCT1 Uncharacterized protein OS=Puccinia triticina (isolate 1-1 / race 1 (BBBD)) PE=4 SV=1</t>
  </si>
  <si>
    <t>tr|A0A0C4EQV1|A0A0C4EQV1_PUCT1;C1K5C0</t>
  </si>
  <si>
    <t>tr|A0A0C4EQV1|A0A0C4EQV1_PUCT1</t>
  </si>
  <si>
    <t>tr|A0A0C4EQV1|A0A0C4EQV1_PUCT1 Glutathione peroxidase OS=Puccinia triticina (isolate 1-1 / race 1 (BBBD)) GN=PTTG_03162 PE=3 SV=1</t>
  </si>
  <si>
    <t>tr|A0A0C4EQX0|A0A0C4EQX0_PUCT1</t>
  </si>
  <si>
    <t>tr|A0A0C4EQX0|A0A0C4EQX0_PUCT1 S-methyl-5-thioadenosine phosphorylase OS=Puccinia triticina (isolate 1-1 / race 1 (BBBD)) GN=PTTG_03181 PE=3 SV=1</t>
  </si>
  <si>
    <t>tr|A0A180GC38|A0A180GC38_PUCT1;tr|A0A0C4ER72|A0A0C4ER72_PUCT1</t>
  </si>
  <si>
    <t>tr|A0A180GC38|A0A180GC38_PUCT1 60S acidic ribosomal protein P0 OS=Puccinia triticina (isolate 1-1 / race 1 (BBBD)) GN=PTTG_03284 PE=3 SV=1;tr|A0A0C4ER72|A0A0C4ER72_PUCT1 60S acidic ribosomal protein P0 OS=Puccinia triticina (isolate 1-1 / race 1 (BBBD)) PE</t>
  </si>
  <si>
    <t>tr|A0A0C4ERD6|A0A0C4ERD6_PUCT1</t>
  </si>
  <si>
    <t>tr|A0A0C4ERD6|A0A0C4ERD6_PUCT1 Large subunit ribosomal protein L7Ae OS=Puccinia triticina (isolate 1-1 / race 1 (BBBD)) GN=PTTG_03354 PE=4 SV=1</t>
  </si>
  <si>
    <t>tr|A0A0C4ERK3|A0A0C4ERK3_PUCT1</t>
  </si>
  <si>
    <t>tr|A0A0C4ERK3|A0A0C4ERK3_PUCT1 6-phosphogluconate dehydrogenase, decarboxylating OS=Puccinia triticina (isolate 1-1 / race 1 (BBBD)) GN=PTTG_03422 PE=3 SV=1</t>
  </si>
  <si>
    <t>tr|A0A0C4ERQ8|A0A0C4ERQ8_PUCT1</t>
  </si>
  <si>
    <t>tr|A0A0C4ERQ8|A0A0C4ERQ8_PUCT1 Heat shock protein HSS1 OS=Puccinia triticina (isolate 1-1 / race 1 (BBBD)) GN=PTTG_03478 PE=3 SV=1</t>
  </si>
  <si>
    <t>tr|A0A0C4ERS1|A0A0C4ERS1_PUCT1;tr|A0A180GIF2|A0A180GIF2_PUCT1</t>
  </si>
  <si>
    <t>tr|A0A0C4ERS1|A0A0C4ERS1_PUCT1 Uncharacterized protein OS=Puccinia triticina (isolate 1-1 / race 1 (BBBD)) PE=4 SV=1;tr|A0A180GIF2|A0A180GIF2_PUCT1 NAD(P)H:quinone oxidoreductase, type IV OS=Puccinia triticina (isolate 1-1 / race 1 (BBBD)) GN=PTTG_03491 PE</t>
  </si>
  <si>
    <t>tr|A0A0C4ERS9|A0A0C4ERS9_PUCT1;tr|A0A180GVL7|A0A180GVL7_PUCT1;tr|A0A0C4F9W0|A0A0C4F9W0_PUCT1;tr|A0A180FZ47|A0A180FZ47_PUCT1</t>
  </si>
  <si>
    <t>tr|A0A0C4ERS9|A0A0C4ERS9_PUCT1;tr|A0A180GVL7|A0A180GVL7_PUCT1</t>
  </si>
  <si>
    <t>tr|A0A0C4ERS9|A0A0C4ERS9_PUCT1 Uncharacterized protein OS=Puccinia triticina (isolate 1-1 / race 1 (BBBD)) PE=3 SV=1;tr|A0A180GVL7|A0A180GVL7_PUCT1 Uncharacterized protein OS=Puccinia triticina (isolate 1-1 / race 1 (BBBD)) GN=PTTG_03499 PE=3 SV=1</t>
  </si>
  <si>
    <t>tr|A0A0C4ERU7|A0A0C4ERU7_PUCT1;tr|A0A180GVP8|A0A180GVP8_PUCT1;tr|A0A0C4EWJ4|A0A0C4EWJ4_PUCT1;tr|A0A180GPS3|A0A180GPS3_PUCT1</t>
  </si>
  <si>
    <t>tr|A0A0C4ERU7|A0A0C4ERU7_PUCT1 Uncharacterized protein OS=Puccinia triticina (isolate 1-1 / race 1 (BBBD)) PE=4 SV=1;tr|A0A180GVP8|A0A180GVP8_PUCT1 Fructose-bisphosphate aldolase, class II OS=Puccinia triticina (isolate 1-1 / race 1 (BBBD)) GN=PTTG_03517 P</t>
  </si>
  <si>
    <t>tr|A0A0C4ERV1|A0A0C4ERV1_PUCT1</t>
  </si>
  <si>
    <t>tr|A0A0C4ERV1|A0A0C4ERV1_PUCT1 40S ribosomal protein S1 OS=Puccinia triticina (isolate 1-1 / race 1 (BBBD)) GN=RPS1 PE=3 SV=1</t>
  </si>
  <si>
    <t>tr|A0A0C4ERV4|A0A0C4ERV4_PUCT1;tr|A0A180GWD3|A0A180GWD3_PUCT1</t>
  </si>
  <si>
    <t>tr|A0A0C4ERV4|A0A0C4ERV4_PUCT1 Uncharacterized protein OS=Puccinia triticina (isolate 1-1 / race 1 (BBBD)) PE=4 SV=1;tr|A0A180GWD3|A0A180GWD3_PUCT1 Uncharacterized protein OS=Puccinia triticina (isolate 1-1 / race 1 (BBBD)) GN=PTTG_03524 PE=4 SV=1</t>
  </si>
  <si>
    <t>tr|A0A0C4ERW8|A0A0C4ERW8_PUCT1</t>
  </si>
  <si>
    <t>tr|A0A0C4ERW8|A0A0C4ERW8_PUCT1 Proteasome subunit alpha type OS=Puccinia triticina (isolate 1-1 / race 1 (BBBD)) GN=PTTG_03538 PE=3 SV=1</t>
  </si>
  <si>
    <t>tr|A0A0C4ERX5|A0A0C4ERX5_PUCT1</t>
  </si>
  <si>
    <t>tr|A0A0C4ERX5|A0A0C4ERX5_PUCT1 Uncharacterized protein OS=Puccinia triticina (isolate 1-1 / race 1 (BBBD)) GN=PTTG_03545 PE=4 SV=1</t>
  </si>
  <si>
    <t>tr|A0A0C4ERX9|A0A0C4ERX9_PUCT1</t>
  </si>
  <si>
    <t>tr|A0A0C4ERX9|A0A0C4ERX9_PUCT1 Uncharacterized protein OS=Puccinia triticina (isolate 1-1 / race 1 (BBBD)) GN=PTTG_03549 PE=4 SV=1</t>
  </si>
  <si>
    <t>tr|A0A180GTK3|A0A180GTK3_PUCT1;tr|A0A0C4ES74|A0A0C4ES74_PUCT1</t>
  </si>
  <si>
    <t>tr|A0A180GTK3|A0A180GTK3_PUCT1 Uncharacterized protein OS=Puccinia triticina (isolate 1-1 / race 1 (BBBD)) GN=PTTG_03648 PE=4 SV=1;tr|A0A0C4ES74|A0A0C4ES74_PUCT1 Uncharacterized protein OS=Puccinia triticina (isolate 1-1 / race 1 (BBBD)) PE=4 SV=1</t>
  </si>
  <si>
    <t>tr|A0A0C4ES78|A0A0C4ES78_PUCT1</t>
  </si>
  <si>
    <t>tr|A0A0C4ES78|A0A0C4ES78_PUCT1 Uncharacterized protein OS=Puccinia triticina (isolate 1-1 / race 1 (BBBD)) GN=PTTG_03652 PE=4 SV=1</t>
  </si>
  <si>
    <t>tr|A0A0C4ES93|A0A0C4ES93_PUCT1;tr|A0A180GNQ7|A0A180GNQ7_PUCT1</t>
  </si>
  <si>
    <t>tr|A0A0C4ES93|A0A0C4ES93_PUCT1 Uncharacterized protein OS=Puccinia triticina (isolate 1-1 / race 1 (BBBD)) PE=4 SV=1;tr|A0A180GNQ7|A0A180GNQ7_PUCT1 UV excision repair protein Rad23 OS=Puccinia triticina (isolate 1-1 / race 1 (BBBD)) GN=PTTG_03667 PE=4 SV=1</t>
  </si>
  <si>
    <t>tr|A0A180GP31|A0A180GP31_PUCT1;tr|A0A0C4ESK4|A0A0C4ESK4_PUCT1</t>
  </si>
  <si>
    <t>tr|A0A180GP31|A0A180GP31_PUCT1 Uncharacterized protein OS=Puccinia triticina (isolate 1-1 / race 1 (BBBD)) GN=PTTG_03783 PE=4 SV=1;tr|A0A0C4ESK4|A0A0C4ESK4_PUCT1 Uncharacterized protein OS=Puccinia triticina (isolate 1-1 / race 1 (BBBD)) PE=4 SV=1</t>
  </si>
  <si>
    <t>tr|A0A0C4ESM9|A0A0C4ESM9_PUCT1</t>
  </si>
  <si>
    <t>tr|A0A0C4ESM9|A0A0C4ESM9_PUCT1 Uncharacterized protein OS=Puccinia triticina (isolate 1-1 / race 1 (BBBD)) GN=PTTG_03808 PE=3 SV=1</t>
  </si>
  <si>
    <t>tr|A0A180GPK0|A0A180GPK0_PUCT1;tr|A0A0C4ESN6|A0A0C4ESN6_PUCT1</t>
  </si>
  <si>
    <t>tr|A0A180GPK0|A0A180GPK0_PUCT1 Uncharacterized protein OS=Puccinia triticina (isolate 1-1 / race 1 (BBBD)) GN=PTTG_03815 PE=3 SV=1;tr|A0A0C4ESN6|A0A0C4ESN6_PUCT1 Uncharacterized protein OS=Puccinia triticina (isolate 1-1 / race 1 (BBBD)) PE=3 SV=1</t>
  </si>
  <si>
    <t>tr|A0A0C4ESR3|A0A0C4ESR3_PUCT1;tr|A0A180GRY9|A0A180GRY9_PUCT1;tr|A0A180GSN0|A0A180GSN0_PUCT1;tr|A0A0C4F1I0|A0A0C4F1I0_PUCT1;tr|A0A0C4ER24|A0A0C4ER24_PUCT1;tr|A0A180G1W9|A0A180G1W9_PUCT1;tr|A0A180G2Y5|A0A180G2Y5_PUCT1;tr|A0A0C4EWH8|A0A0C4EWH8_PUCT1;tr|A0A180G5V7|A0A180G5V7_PUCT1;tr|A0A180G1R2|A0A180G1R2_PUCT1</t>
  </si>
  <si>
    <t>tr|A0A0C4ESR3|A0A0C4ESR3_PUCT1;tr|A0A180GRY9|A0A180GRY9_PUCT1;tr|A0A180GSN0|A0A180GSN0_PUCT1;tr|A0A0C4F1I0|A0A0C4F1I0_PUCT1</t>
  </si>
  <si>
    <t>tr|A0A0C4ESR3|A0A0C4ESR3_PUCT1 Uncharacterized protein OS=Puccinia triticina (isolate 1-1 / race 1 (BBBD)) PE=4 SV=1;tr|A0A180GRY9|A0A180GRY9_PUCT1 Uncharacterized protein OS=Puccinia triticina (isolate 1-1 / race 1 (BBBD)) GN=PTTG_03842 PE=4 SV=1;tr|A0A18</t>
  </si>
  <si>
    <t>tr|A0A0C4EST8|A0A0C4EST8_PUCT1;tr|A0A180GQL9|A0A180GQL9_PUCT1</t>
  </si>
  <si>
    <t>tr|A0A0C4EST8|A0A0C4EST8_PUCT1 Uncharacterized protein OS=Puccinia triticina (isolate 1-1 / race 1 (BBBD)) PE=4 SV=1;tr|A0A180GQL9|A0A180GQL9_PUCT1 Uncharacterized protein OS=Puccinia triticina (isolate 1-1 / race 1 (BBBD)) GN=PTTG_03867 PE=4 SV=1</t>
  </si>
  <si>
    <t>tr|A0A0C4ET28|A0A0C4ET28_PUCT1</t>
  </si>
  <si>
    <t>tr|A0A0C4ET28|A0A0C4ET28_PUCT1 Uncharacterized protein OS=Puccinia triticina (isolate 1-1 / race 1 (BBBD)) PE=4 SV=1</t>
  </si>
  <si>
    <t>tr|A0A0C4ETI7|A0A0C4ETI7_PUCT1;tr|A0A180GCA1|A0A180GCA1_PUCT1;tr|A0A0C4ETI6|A0A0C4ETI6_PUCT1</t>
  </si>
  <si>
    <t>tr|A0A0C4ETI7|A0A0C4ETI7_PUCT1 Uncharacterized protein OS=Puccinia triticina (isolate 1-1 / race 1 (BBBD)) PE=3 SV=1;tr|A0A180GCA1|A0A180GCA1_PUCT1 Uncharacterized protein OS=Puccinia triticina (isolate 1-1 / race 1 (BBBD)) GN=PTTG_04116 PE=3 SV=1;tr|A0A0C</t>
  </si>
  <si>
    <t>tr|A0A0C4ETM9|A0A0C4ETM9_PUCT1</t>
  </si>
  <si>
    <t>tr|A0A0C4ETM9|A0A0C4ETM9_PUCT1 Uncharacterized protein OS=Puccinia triticina (isolate 1-1 / race 1 (BBBD)) GN=PTTG_04158 PE=4 SV=1</t>
  </si>
  <si>
    <t>tr|A0A0C4EUC9|A0A0C4EUC9_PUCT1</t>
  </si>
  <si>
    <t>tr|A0A0C4EUC9|A0A0C4EUC9_PUCT1 Hydroxyacylglutathione hydrolase OS=Puccinia triticina (isolate 1-1 / race 1 (BBBD)) GN=PTTG_04408 PE=3 SV=1</t>
  </si>
  <si>
    <t>tr|A0A0C4EUH4|A0A0C4EUH4_PUCT1</t>
  </si>
  <si>
    <t>tr|A0A0C4EUH4|A0A0C4EUH4_PUCT1 Uncharacterized protein OS=Puccinia triticina (isolate 1-1 / race 1 (BBBD)) GN=PTTG_04453 PE=4 SV=1</t>
  </si>
  <si>
    <t>tr|A0A0C4EUQ7|A0A0C4EUQ7_PUCT1</t>
  </si>
  <si>
    <t>tr|A0A0C4EUQ7|A0A0C4EUQ7_PUCT1 40S ribosomal protein S22 OS=Puccinia triticina (isolate 1-1 / race 1 (BBBD)) GN=PTTG_04538 PE=3 SV=1</t>
  </si>
  <si>
    <t>tr|A0A0C4EUT5|A0A0C4EUT5_PUCT1;tr|A0A180H2W6|A0A180H2W6_PUCT1</t>
  </si>
  <si>
    <t>tr|A0A0C4EUT5|A0A0C4EUT5_PUCT1 Uncharacterized protein OS=Puccinia triticina (isolate 1-1 / race 1 (BBBD)) PE=4 SV=1;tr|A0A180H2W6|A0A180H2W6_PUCT1 Uncharacterized protein OS=Puccinia triticina (isolate 1-1 / race 1 (BBBD)) GN=PTTG_04566 PE=4 SV=1</t>
  </si>
  <si>
    <t>tr|A0A180GTG9|A0A180GTG9_PUCT1;tr|A0A0C4EVH5|A0A0C4EVH5_PUCT1</t>
  </si>
  <si>
    <t>tr|A0A180GTG9|A0A180GTG9_PUCT1 Methylenetetrahydrofolate reductase OS=Puccinia triticina (isolate 1-1 / race 1 (BBBD)) GN=PTTG_04810 PE=3 SV=1;tr|A0A0C4EVH5|A0A0C4EVH5_PUCT1 Methylenetetrahydrofolate reductase OS=Puccinia triticina (isolate 1-1 / race 1 (B</t>
  </si>
  <si>
    <t>tr|A0A180GTJ8|A0A180GTJ8_PUCT1;tr|A0A0C4EVJ6|A0A0C4EVJ6_PUCT1</t>
  </si>
  <si>
    <t>tr|A0A180GTJ8|A0A180GTJ8_PUCT1 Small subunit ribosomal protein S14e OS=Puccinia triticina (isolate 1-1 / race 1 (BBBD)) GN=PTTG_04831 PE=3 SV=1;tr|A0A0C4EVJ6|A0A0C4EVJ6_PUCT1 Uncharacterized protein OS=Puccinia triticina (isolate 1-1 / race 1 (BBBD)) PE=3</t>
  </si>
  <si>
    <t>tr|A0A180GU09|A0A180GU09_PUCT1;tr|A0A0C4EVQ6|A0A0C4EVQ6_PUCT1</t>
  </si>
  <si>
    <t>tr|A0A180GU09|A0A180GU09_PUCT1 Uncharacterized protein OS=Puccinia triticina (isolate 1-1 / race 1 (BBBD)) GN=PTTG_04892 PE=4 SV=1;tr|A0A0C4EVQ6|A0A0C4EVQ6_PUCT1 Uncharacterized protein OS=Puccinia triticina (isolate 1-1 / race 1 (BBBD)) PE=4 SV=1</t>
  </si>
  <si>
    <t>tr|A0A0C4EWC1|A0A0C4EWC1_PUCT1</t>
  </si>
  <si>
    <t>tr|A0A0C4EWC1|A0A0C4EWC1_PUCT1 40S ribosomal protein S8 OS=Puccinia triticina (isolate 1-1 / race 1 (BBBD)) GN=PTTG_05114 PE=3 SV=1</t>
  </si>
  <si>
    <t>tr|A0A0C4EWG3|A0A0C4EWG3_PUCT1;tr|A0A180GQG3|A0A180GQG3_PUCT1</t>
  </si>
  <si>
    <t>tr|A0A0C4EWG3|A0A0C4EWG3_PUCT1 Uncharacterized protein OS=Puccinia triticina (isolate 1-1 / race 1 (BBBD)) PE=3 SV=1;tr|A0A180GQG3|A0A180GQG3_PUCT1 40S ribosomal protein S11 OS=Puccinia triticina (isolate 1-1 / race 1 (BBBD)) GN=PTTG_05158 PE=3 SV=1</t>
  </si>
  <si>
    <t>tr|A0A180G3A0|A0A180G3A0_PUCT1;tr|A0A0C4EWI8|A0A0C4EWI8_PUCT1</t>
  </si>
  <si>
    <t>tr|A0A180G3A0|A0A180G3A0_PUCT1 Coatomer subunit delta OS=Puccinia triticina (isolate 1-1 / race 1 (BBBD)) GN=PTTG_05183 PE=3 SV=1;tr|A0A0C4EWI8|A0A0C4EWI8_PUCT1 Coatomer subunit delta OS=Puccinia triticina (isolate 1-1 / race 1 (BBBD)) PE=3 SV=1</t>
  </si>
  <si>
    <t>tr|A0A180GRR4|A0A180GRR4_PUCT1;tr|A0A0C4EWJ7|A0A0C4EWJ7_PUCT1;tr|A0A0C4FAE4|A0A0C4FAE4_PUCT1</t>
  </si>
  <si>
    <t>tr|A0A180GRR4|A0A180GRR4_PUCT1 ATP-dependent RNA helicase eIF4A OS=Puccinia triticina (isolate 1-1 / race 1 (BBBD)) GN=PTTG_05192 PE=4 SV=1;tr|A0A0C4EWJ7|A0A0C4EWJ7_PUCT1 Uncharacterized protein OS=Puccinia triticina (isolate 1-1 / race 1 (BBBD)) PE=4 SV=1</t>
  </si>
  <si>
    <t>tr|A0A0C4EWK6|A0A0C4EWK6_PUCT1</t>
  </si>
  <si>
    <t>tr|A0A0C4EWK6|A0A0C4EWK6_PUCT1 Protein NMT1 OS=Puccinia triticina (isolate 1-1 / race 1 (BBBD)) GN=PTTG_05201 PE=4 SV=1</t>
  </si>
  <si>
    <t>tr|A0A0C4EWV4|A0A0C4EWV4_PUCT1</t>
  </si>
  <si>
    <t>tr|A0A0C4EWV4|A0A0C4EWV4_PUCT1 Uncharacterized protein OS=Puccinia triticina (isolate 1-1 / race 1 (BBBD)) PE=4 SV=1</t>
  </si>
  <si>
    <t>tr|A0A180GR64|A0A180GR64_PUCT1;tr|A0A0C4EX69|A0A0C4EX69_PUCT1;tr|A0A180GS16|A0A180GS16_PUCT1</t>
  </si>
  <si>
    <t>tr|A0A180GR64|A0A180GR64_PUCT1 Uncharacterized protein OS=Puccinia triticina (isolate 1-1 / race 1 (BBBD)) GN=PTTG_05417 PE=4 SV=1;tr|A0A0C4EX69|A0A0C4EX69_PUCT1 Uncharacterized protein OS=Puccinia triticina (isolate 1-1 / race 1 (BBBD)) PE=4 SV=1;tr|A0A18</t>
  </si>
  <si>
    <t>tr|A0A0C4EXA5|A0A0C4EXA5_PUCT1</t>
  </si>
  <si>
    <t>tr|A0A0C4EXA5|A0A0C4EXA5_PUCT1 Glutamine synthetase OS=Puccinia triticina (isolate 1-1 / race 1 (BBBD)) GN=PTTG_05453 PE=3 SV=1</t>
  </si>
  <si>
    <t>tr|A0A0C4EXB9|A0A0C4EXB9_PUCT1</t>
  </si>
  <si>
    <t>tr|A0A0C4EXB9|A0A0C4EXB9_PUCT1 Obg-like ATPase 1 OS=Puccinia triticina (isolate 1-1 / race 1 (BBBD)) GN=PTTG_05467 PE=3 SV=1</t>
  </si>
  <si>
    <t>tr|A0A0C4EXJ5|A0A0C4EXJ5_PUCT1;tr|A0A180H0W7|A0A180H0W7_PUCT1;tr|A0A0C4F7W4|A0A0C4F7W4_PUCT1</t>
  </si>
  <si>
    <t>tr|A0A0C4EXJ5|A0A0C4EXJ5_PUCT1 Uncharacterized protein OS=Puccinia triticina (isolate 1-1 / race 1 (BBBD)) PE=4 SV=1;tr|A0A180H0W7|A0A180H0W7_PUCT1 Uncharacterized protein OS=Puccinia triticina (isolate 1-1 / race 1 (BBBD)) GN=PTTG_05544 PE=4 SV=1;tr|A0A0C</t>
  </si>
  <si>
    <t>tr|A0A180GK88|A0A180GK88_PUCT1;tr|A0A0C4EXR2|A0A0C4EXR2_PUCT1;tr|A0A180GHF9|A0A180GHF9_PUCT1</t>
  </si>
  <si>
    <t>tr|A0A180GK88|A0A180GK88_PUCT1;tr|A0A0C4EXR2|A0A0C4EXR2_PUCT1</t>
  </si>
  <si>
    <t>tr|A0A180GK88|A0A180GK88_PUCT1 Uncharacterized protein OS=Puccinia triticina (isolate 1-1 / race 1 (BBBD)) GN=PTTG_05611 PE=4 SV=1;tr|A0A0C4EXR2|A0A0C4EXR2_PUCT1 Uncharacterized protein OS=Puccinia triticina (isolate 1-1 / race 1 (BBBD)) PE=4 SV=1</t>
  </si>
  <si>
    <t>tr|A0A0C4EXT6|A0A0C4EXT6_PUCT1;tr|A0A180GAY2|A0A180GAY2_PUCT1</t>
  </si>
  <si>
    <t>tr|A0A0C4EXT6|A0A0C4EXT6_PUCT1 Chorismate synthase OS=Puccinia triticina (isolate 1-1 / race 1 (BBBD)) PE=3 SV=1;tr|A0A180GAY2|A0A180GAY2_PUCT1 Chorismate synthase OS=Puccinia triticina (isolate 1-1 / race 1 (BBBD)) GN=PTTG_05635 PE=3 SV=1</t>
  </si>
  <si>
    <t>tr|A0A0C4EXV9|A0A0C4EXV9_PUCT1</t>
  </si>
  <si>
    <t>tr|A0A0C4EXV9|A0A0C4EXV9_PUCT1 3-isopropylmalate dehydrogenase OS=Puccinia triticina (isolate 1-1 / race 1 (BBBD)) GN=PTTG_05658 PE=3 SV=1</t>
  </si>
  <si>
    <t>tr|A0A180H1M9|A0A180H1M9_PUCT1;tr|A0A0C4EY97|A0A0C4EY97_PUCT1</t>
  </si>
  <si>
    <t>tr|A0A180H1M9|A0A180H1M9_PUCT1 Aspartate-semialdehyde dehydrogenase OS=Puccinia triticina (isolate 1-1 / race 1 (BBBD)) GN=PTTG_05796 PE=4 SV=1;tr|A0A0C4EY97|A0A0C4EY97_PUCT1 Uncharacterized protein OS=Puccinia triticina (isolate 1-1 / race 1 (BBBD)) PE=4</t>
  </si>
  <si>
    <t>tr|A0A0C4EYC0|A0A0C4EYC0_PUCT1</t>
  </si>
  <si>
    <t>tr|A0A0C4EYC0|A0A0C4EYC0_PUCT1 Large subunit ribosomal protein L9e OS=Puccinia triticina (isolate 1-1 / race 1 (BBBD)) GN=PTTG_05820 PE=4 SV=1</t>
  </si>
  <si>
    <t>tr|A0A0C4EYC6|A0A0C4EYC6_PUCT1;tr|A0A180GE00|A0A180GE00_PUCT1</t>
  </si>
  <si>
    <t>tr|A0A0C4EYC6|A0A0C4EYC6_PUCT1 Uncharacterized protein OS=Puccinia triticina (isolate 1-1 / race 1 (BBBD)) PE=3 SV=1;tr|A0A180GE00|A0A180GE00_PUCT1 Uncharacterized protein (Fragment) OS=Puccinia triticina (isolate 1-1 / race 1 (BBBD)) GN=PTTG_05826 PE=3 SV</t>
  </si>
  <si>
    <t>tr|A0A0C4EYL0|A0A0C4EYL0_PUCT1;tr|A0A180GWX7|A0A180GWX7_PUCT1</t>
  </si>
  <si>
    <t>tr|A0A0C4EYL0|A0A0C4EYL0_PUCT1 Uncharacterized protein OS=Puccinia triticina (isolate 1-1 / race 1 (BBBD)) PE=4 SV=1;tr|A0A180GWX7|A0A180GWX7_PUCT1 Uncharacterized protein OS=Puccinia triticina (isolate 1-1 / race 1 (BBBD)) GN=PTTG_05910 PE=4 SV=1</t>
  </si>
  <si>
    <t>tr|A0A0C4EYL1|A0A0C4EYL1_PUCT1</t>
  </si>
  <si>
    <t>tr|A0A0C4EYL1|A0A0C4EYL1_PUCT1 Uncharacterized protein OS=Puccinia triticina (isolate 1-1 / race 1 (BBBD)) GN=PTTG_05911 PE=4 SV=1</t>
  </si>
  <si>
    <t>tr|A0A0C4EYL5|A0A0C4EYL5_PUCT1</t>
  </si>
  <si>
    <t>tr|A0A0C4EYL5|A0A0C4EYL5_PUCT1 Uncharacterized protein OS=Puccinia triticina (isolate 1-1 / race 1 (BBBD)) GN=PTTG_05915 PE=3 SV=1</t>
  </si>
  <si>
    <t>tr|A0A0C4EYQ4|A0A0C4EYQ4_PUCT1</t>
  </si>
  <si>
    <t>tr|A0A0C4EYQ4|A0A0C4EYQ4_PUCT1 Uncharacterized protein OS=Puccinia triticina (isolate 1-1 / race 1 (BBBD)) GN=PTTG_05956 PE=4 SV=1</t>
  </si>
  <si>
    <t>tr|A0A0C4EZ44|A0A0C4EZ44_PUCT1</t>
  </si>
  <si>
    <t>tr|A0A0C4EZ44|A0A0C4EZ44_PUCT1 Uncharacterized protein OS=Puccinia triticina (isolate 1-1 / race 1 (BBBD)) GN=PTTG_06099 PE=4 SV=1</t>
  </si>
  <si>
    <t>tr|A0A0C4EZ56|A0A0C4EZ56_PUCT1;tr|A0A180GEP6|A0A180GEP6_PUCT1</t>
  </si>
  <si>
    <t>tr|A0A0C4EZ56|A0A0C4EZ56_PUCT1</t>
  </si>
  <si>
    <t>tr|A0A0C4EZ56|A0A0C4EZ56_PUCT1 Elongation factor EF-3 OS=Puccinia triticina (isolate 1-1 / race 1 (BBBD)) GN=PTTG_06112 PE=4 SV=1</t>
  </si>
  <si>
    <t>tr|A0A0C4EZA5|A0A0C4EZA5_PUCT1;tr|A0A180GBG1|A0A180GBG1_PUCT1</t>
  </si>
  <si>
    <t>tr|A0A0C4EZA5|A0A0C4EZA5_PUCT1 Uncharacterized protein OS=Puccinia triticina (isolate 1-1 / race 1 (BBBD)) PE=4 SV=1;tr|A0A180GBG1|A0A180GBG1_PUCT1 Uncharacterized protein OS=Puccinia triticina (isolate 1-1 / race 1 (BBBD)) GN=PTTG_06164 PE=3 SV=1</t>
  </si>
  <si>
    <t>tr|A0A0C4EZA7|A0A0C4EZA7_PUCT1</t>
  </si>
  <si>
    <t>tr|A0A0C4EZA7|A0A0C4EZA7_PUCT1 Hydroxymethylglutaryl-CoA synthase OS=Puccinia triticina (isolate 1-1 / race 1 (BBBD)) GN=PTTG_06166 PE=3 SV=1</t>
  </si>
  <si>
    <t>tr|A0A0C4EZI4|A0A0C4EZI4_PUCT1</t>
  </si>
  <si>
    <t>tr|A0A0C4EZI4|A0A0C4EZI4_PUCT1 Uncharacterized protein OS=Puccinia triticina (isolate 1-1 / race 1 (BBBD)) GN=PTTG_06243 PE=4 SV=1</t>
  </si>
  <si>
    <t>tr|A0A0C4EZL4|A0A0C4EZL4_PUCT1</t>
  </si>
  <si>
    <t>tr|A0A0C4EZL4|A0A0C4EZL4_PUCT1 Uncharacterized protein OS=Puccinia triticina (isolate 1-1 / race 1 (BBBD)) GN=PTTG_06273 PE=4 SV=1</t>
  </si>
  <si>
    <t>tr|A0A0C4EZR4|A0A0C4EZR4_PUCT1</t>
  </si>
  <si>
    <t>tr|A0A0C4EZR4|A0A0C4EZR4_PUCT1 Uncharacterized protein OS=Puccinia triticina (isolate 1-1 / race 1 (BBBD)) GN=PTTG_06324 PE=4 SV=1</t>
  </si>
  <si>
    <t>tr|A0A0C4EZX0|A0A0C4EZX0_PUCT1</t>
  </si>
  <si>
    <t>tr|A0A0C4EZX0|A0A0C4EZX0_PUCT1 5-methyltetrahydropteroyltriglutamate-homocysteine methyltransferase OS=Puccinia triticina (isolate 1-1 / race 1 (BBBD)) GN=PTTG_06381 PE=3 SV=1</t>
  </si>
  <si>
    <t>tr|A0A0C4F018|A0A0C4F018_PUCT1;tr|A0A180GXY7|A0A180GXY7_PUCT1;tr|A0A0C4EY59|A0A0C4EY59_PUCT1</t>
  </si>
  <si>
    <t>tr|A0A0C4F018|A0A0C4F018_PUCT1</t>
  </si>
  <si>
    <t>tr|A0A0C4F018|A0A0C4F018_PUCT1 Uncharacterized protein OS=Puccinia triticina (isolate 1-1 / race 1 (BBBD)) GN=PTTG_06434 PE=4 SV=1</t>
  </si>
  <si>
    <t>tr|A0A0C4F058|A0A0C4F058_PUCT1;tr|A0A180GH01|A0A180GH01_PUCT1</t>
  </si>
  <si>
    <t>tr|A0A0C4F058|A0A0C4F058_PUCT1 Uncharacterized protein OS=Puccinia triticina (isolate 1-1 / race 1 (BBBD)) PE=4 SV=1;tr|A0A180GH01|A0A180GH01_PUCT1 Uncharacterized protein OS=Puccinia triticina (isolate 1-1 / race 1 (BBBD)) GN=PTTG_06474 PE=4 SV=1</t>
  </si>
  <si>
    <t>tr|A0A0C4F080|A0A0C4F080_PUCT1;tr|A0A180GG86|A0A180GG86_PUCT1</t>
  </si>
  <si>
    <t>tr|A0A0C4F080|A0A0C4F080_PUCT1 Eukaryotic translation initiation factor 3 subunit D OS=Puccinia triticina (isolate 1-1 / race 1 (BBBD)) PE=3 SV=1;tr|A0A180GG86|A0A180GG86_PUCT1 Eukaryotic translation initiation factor 3 subunit D OS=Puccinia triticina (iso</t>
  </si>
  <si>
    <t>tr|A0A0C4F0D9|A0A0C4F0D9_PUCT1</t>
  </si>
  <si>
    <t>tr|A0A0C4F0D9|A0A0C4F0D9_PUCT1 14-3-3-like protein OS=Puccinia triticina (isolate 1-1 / race 1 (BBBD)) GN=PTTG_06555 PE=3 SV=1</t>
  </si>
  <si>
    <t>tr|A0A180G7Z4|A0A180G7Z4_PUCT1;tr|A0A0C4F0E0|A0A0C4F0E0_PUCT1</t>
  </si>
  <si>
    <t>tr|A0A180G7Z4|A0A180G7Z4_PUCT1 Proteasome subunit beta OS=Puccinia triticina (isolate 1-1 / race 1 (BBBD)) GN=PTTG_06556 PE=3 SV=1;tr|A0A0C4F0E0|A0A0C4F0E0_PUCT1 Proteasome subunit beta OS=Puccinia triticina (isolate 1-1 / race 1 (BBBD)) PE=3 SV=1</t>
  </si>
  <si>
    <t>tr|A0A0C4F0Y7|A0A0C4F0Y7_PUCT1;tr|A0A180H2N2|A0A180H2N2_PUCT1;tr|A0A0C4EZM9|A0A0C4EZM9_PUCT1;tr|A0A0C4EZM8|A0A0C4EZM8_PUCT1;tr|A0A180GT92|A0A180GT92_PUCT1</t>
  </si>
  <si>
    <t>tr|A0A0C4F0Y7|A0A0C4F0Y7_PUCT1;tr|A0A180H2N2|A0A180H2N2_PUCT1</t>
  </si>
  <si>
    <t>tr|A0A0C4F0Y7|A0A0C4F0Y7_PUCT1 Phospho-2-dehydro-3-deoxyheptonate aldolase OS=Puccinia triticina (isolate 1-1 / race 1 (BBBD)) PE=3 SV=1;tr|A0A180H2N2|A0A180H2N2_PUCT1 Uncharacterized protein OS=Puccinia triticina (isolate 1-1 / race 1 (BBBD)) GN=PTTG_0675</t>
  </si>
  <si>
    <t>tr|A0A0C4F107|A0A0C4F107_PUCT1;tr|A0A180GMB8|A0A180GMB8_PUCT1</t>
  </si>
  <si>
    <t>tr|A0A0C4F107|A0A0C4F107_PUCT1 Thioredoxin reductase OS=Puccinia triticina (isolate 1-1 / race 1 (BBBD)) PE=3 SV=1;tr|A0A180GMB8|A0A180GMB8_PUCT1 Thioredoxin reductase OS=Puccinia triticina (isolate 1-1 / race 1 (BBBD)) GN=PTTG_06777 PE=3 SV=1</t>
  </si>
  <si>
    <t>tr|A0A0C4F117|A0A0C4F117_PUCT1</t>
  </si>
  <si>
    <t>tr|A0A0C4F117|A0A0C4F117_PUCT1 Uncharacterized protein OS=Puccinia triticina (isolate 1-1 / race 1 (BBBD)) PE=3 SV=1</t>
  </si>
  <si>
    <t>tr|A0A0C4F163|A0A0C4F163_PUCT1</t>
  </si>
  <si>
    <t>tr|A0A0C4F163|A0A0C4F163_PUCT1 40S ribosomal protein S21 OS=Puccinia triticina (isolate 1-1 / race 1 (BBBD)) GN=PTTG_06833 PE=3 SV=1</t>
  </si>
  <si>
    <t>tr|A0A0C4F197|A0A0C4F197_PUCT1;tr|A0A180G5Y9|A0A180G5Y9_PUCT1</t>
  </si>
  <si>
    <t>tr|A0A0C4F197|A0A0C4F197_PUCT1 Uncharacterized protein OS=Puccinia triticina (isolate 1-1 / race 1 (BBBD)) PE=3 SV=1;tr|A0A180G5Y9|A0A180G5Y9_PUCT1 Heat shock protein 90-1 OS=Puccinia triticina (isolate 1-1 / race 1 (BBBD)) GN=PTTG_06867 PE=3 SV=1</t>
  </si>
  <si>
    <t>tr|A0A0C4F1A2|A0A0C4F1A2_PUCT1;tr|A0A180GQI5|A0A180GQI5_PUCT1</t>
  </si>
  <si>
    <t>tr|A0A0C4F1A2|A0A0C4F1A2_PUCT1 Alanine--tRNA ligase OS=Puccinia triticina (isolate 1-1 / race 1 (BBBD)) GN=ALA1 PE=3 SV=1;tr|A0A180GQI5|A0A180GQI5_PUCT1 Alanine--tRNA ligase OS=Puccinia triticina (isolate 1-1 / race 1 (BBBD)) GN=ALA1 PE=3 SV=1</t>
  </si>
  <si>
    <t>tr|A0A180GPE4|A0A180GPE4_PUCT1;tr|A0A0C4F1A3|A0A0C4F1A3_PUCT1</t>
  </si>
  <si>
    <t>tr|A0A180GPE4|A0A180GPE4_PUCT1 Small subunit ribosomal protein S2e OS=Puccinia triticina (isolate 1-1 / race 1 (BBBD)) GN=PTTG_06873 PE=3 SV=1;tr|A0A0C4F1A3|A0A0C4F1A3_PUCT1 Uncharacterized protein OS=Puccinia triticina (isolate 1-1 / race 1 (BBBD)) PE=3 S</t>
  </si>
  <si>
    <t>tr|A0A0C4F1H2|A0A0C4F1H2_PUCT1</t>
  </si>
  <si>
    <t>tr|A0A0C4F1H2|A0A0C4F1H2_PUCT1 Uncharacterized protein OS=Puccinia triticina (isolate 1-1 / race 1 (BBBD)) GN=PTTG_06943 PE=4 SV=1</t>
  </si>
  <si>
    <t>tr|A0A0C4F1S9|A0A0C4F1S9_PUCT1</t>
  </si>
  <si>
    <t>tr|A0A0C4F1S9|A0A0C4F1S9_PUCT1 Uncharacterized protein OS=Puccinia triticina (isolate 1-1 / race 1 (BBBD)) PE=4 SV=1</t>
  </si>
  <si>
    <t>tr|A0A0C4F1V6|A0A0C4F1V6_PUCT1</t>
  </si>
  <si>
    <t>tr|A0A0C4F1V6|A0A0C4F1V6_PUCT1 Uncharacterized protein OS=Puccinia triticina (isolate 1-1 / race 1 (BBBD)) GN=PTTG_07077 PE=4 SV=1</t>
  </si>
  <si>
    <t>tr|A0A0C4F208|A0A0C4F208_PUCT1</t>
  </si>
  <si>
    <t>tr|A0A0C4F208|A0A0C4F208_PUCT1 Uncharacterized protein OS=Puccinia triticina (isolate 1-1 / race 1 (BBBD)) GN=PTTG_07129 PE=4 SV=1</t>
  </si>
  <si>
    <t>tr|A0A180H165|A0A180H165_PUCT1;tr|A0A180H0H3|A0A180H0H3_PUCT1;tr|A0A0C4F210|A0A0C4F210_PUCT1</t>
  </si>
  <si>
    <t>tr|A0A180H165|A0A180H165_PUCT1 Uncharacterized protein OS=Puccinia triticina (isolate 1-1 / race 1 (BBBD)) GN=PTTG_07131 PE=3 SV=1;tr|A0A180H0H3|A0A180H0H3_PUCT1 Uncharacterized protein OS=Puccinia triticina (isolate 1-1 / race 1 (BBBD)) GN=PTTG_07131 PE=3</t>
  </si>
  <si>
    <t>tr|A0A0C4F219|A0A0C4F219_PUCT1;tr|A0A0C4ET25|A0A0C4ET25_PUCT1;tr|A0A0C4F3F2|A0A0C4F3F2_PUCT1</t>
  </si>
  <si>
    <t>tr|A0A0C4F219|A0A0C4F219_PUCT1</t>
  </si>
  <si>
    <t>tr|A0A0C4F219|A0A0C4F219_PUCT1 Glucose 1-dehydrogenase OS=Puccinia triticina (isolate 1-1 / race 1 (BBBD)) GN=PTTG_07140 PE=4 SV=1</t>
  </si>
  <si>
    <t>tr|A0A0C4F2A8|A0A0C4F2A8_PUCT1</t>
  </si>
  <si>
    <t>tr|A0A0C4F2A8|A0A0C4F2A8_PUCT1 Uncharacterized protein OS=Puccinia triticina (isolate 1-1 / race 1 (BBBD)) GN=PTTG_07229 PE=4 SV=1</t>
  </si>
  <si>
    <t>tr|A0A0C4F2N4|A0A0C4F2N4_PUCT1</t>
  </si>
  <si>
    <t>tr|A0A0C4F2N4|A0A0C4F2N4_PUCT1 Succinate--CoA ligase [ADP-forming] subunit alpha, mitochondrial OS=Puccinia triticina (isolate 1-1 / race 1 (BBBD)) GN=PTTG_07355 PE=3 SV=1</t>
  </si>
  <si>
    <t>tr|A0A0C4F2S7|A0A0C4F2S7_PUCT1;tr|A0A180GHN3|A0A180GHN3_PUCT1;tr|A0A180GVC4|A0A180GVC4_PUCT1;tr|A0A0C4EVE6|A0A0C4EVE6_PUCT1</t>
  </si>
  <si>
    <t>tr|A0A0C4F2S7|A0A0C4F2S7_PUCT1;tr|A0A180GHN3|A0A180GHN3_PUCT1</t>
  </si>
  <si>
    <t>tr|A0A0C4F2S7|A0A0C4F2S7_PUCT1 Uncharacterized protein OS=Puccinia triticina (isolate 1-1 / race 1 (BBBD)) PE=4 SV=1;tr|A0A180GHN3|A0A180GHN3_PUCT1 Uncharacterized protein OS=Puccinia triticina (isolate 1-1 / race 1 (BBBD)) GN=PTTG_07398 PE=4 SV=1</t>
  </si>
  <si>
    <t>tr|A0A180GPQ3|A0A180GPQ3_PUCT1;tr|A0A0C4F398|A0A0C4F398_PUCT1</t>
  </si>
  <si>
    <t>tr|A0A180GPQ3|A0A180GPQ3_PUCT1 Phosphomannomutase OS=Puccinia triticina (isolate 1-1 / race 1 (BBBD)) GN=PTTG_07572 PE=3 SV=1;tr|A0A0C4F398|A0A0C4F398_PUCT1 Phosphomannomutase OS=Puccinia triticina (isolate 1-1 / race 1 (BBBD)) PE=3 SV=1</t>
  </si>
  <si>
    <t>tr|A0A0C4F3B5|A0A0C4F3B5_PUCT1</t>
  </si>
  <si>
    <t>tr|A0A0C4F3B5|A0A0C4F3B5_PUCT1 Uncharacterized protein OS=Puccinia triticina (isolate 1-1 / race 1 (BBBD)) GN=PTTG_07592 PE=4 SV=1</t>
  </si>
  <si>
    <t>tr|A0A0C4F3J9|A0A0C4F3J9_PUCT1</t>
  </si>
  <si>
    <t>tr|A0A0C4F3J9|A0A0C4F3J9_PUCT1 Adenylosuccinate lyase OS=Puccinia triticina (isolate 1-1 / race 1 (BBBD)) GN=PTTG_07679 PE=3 SV=1</t>
  </si>
  <si>
    <t>tr|A0A0C4F3S8|A0A0C4F3S8_PUCT1</t>
  </si>
  <si>
    <t>tr|A0A0C4F3S8|A0A0C4F3S8_PUCT1 Uncharacterized protein OS=Puccinia triticina (isolate 1-1 / race 1 (BBBD)) PE=4 SV=1</t>
  </si>
  <si>
    <t>tr|A0A180G194|A0A180G194_PUCT1;tr|A0A0C4F3X3|A0A0C4F3X3_PUCT1</t>
  </si>
  <si>
    <t>tr|A0A180G194|A0A180G194_PUCT1 Proteasome subunit beta type OS=Puccinia triticina (isolate 1-1 / race 1 (BBBD)) GN=PTTG_07807 PE=3 SV=1;tr|A0A0C4F3X3|A0A0C4F3X3_PUCT1 Proteasome subunit beta type OS=Puccinia triticina (isolate 1-1 / race 1 (BBBD)) PE=3 SV=</t>
  </si>
  <si>
    <t>tr|A0A0C4F4L5|A0A0C4F4L5_PUCT1</t>
  </si>
  <si>
    <t>tr|A0A0C4F4L5|A0A0C4F4L5_PUCT1 GMP synthase OS=Puccinia triticina (isolate 1-1 / race 1 (BBBD)) GN=PTTG_08055 PE=3 SV=1</t>
  </si>
  <si>
    <t>tr|A0A0C4F4L6|A0A0C4F4L6_PUCT1</t>
  </si>
  <si>
    <t>tr|A0A0C4F4L6|A0A0C4F4L6_PUCT1 Large subunit ribosomal protein L5e OS=Puccinia triticina (isolate 1-1 / race 1 (BBBD)) GN=PTTG_08056 PE=3 SV=1</t>
  </si>
  <si>
    <t>tr|A0A0C4F4Y8|A0A0C4F4Y8_PUCT1</t>
  </si>
  <si>
    <t>tr|A0A0C4F4Y8|A0A0C4F4Y8_PUCT1 Nascent polypeptide-associated complex subunit beta OS=Puccinia triticina (isolate 1-1 / race 1 (BBBD)) GN=PTTG_08180 PE=3 SV=1</t>
  </si>
  <si>
    <t>tr|A0A0C4F552|A0A0C4F552_PUCT1</t>
  </si>
  <si>
    <t>tr|A0A0C4F552|A0A0C4F552_PUCT1 Uncharacterized protein OS=Puccinia triticina (isolate 1-1 / race 1 (BBBD)) GN=PTTG_08249 PE=3 SV=1</t>
  </si>
  <si>
    <t>tr|A0A0C4F596|A0A0C4F596_PUCT1;tr|A0A180GST9|A0A180GST9_PUCT1;tr|A0A180GV89|A0A180GV89_PUCT1</t>
  </si>
  <si>
    <t>tr|A0A0C4F596|A0A0C4F596_PUCT1;tr|A0A180GST9|A0A180GST9_PUCT1</t>
  </si>
  <si>
    <t>tr|A0A0C4F596|A0A0C4F596_PUCT1 Glyceraldehyde-3-phosphate dehydrogenase OS=Puccinia triticina (isolate 1-1 / race 1 (BBBD)) PE=3 SV=1;tr|A0A180GST9|A0A180GST9_PUCT1 Glyceraldehyde-3-phosphate dehydrogenase OS=Puccinia triticina (isolate 1-1 / race 1 (BBBD)</t>
  </si>
  <si>
    <t>tr|A0A0C4F5D7|A0A0C4F5D7_PUCT1;tr|A0A180GNV8|A0A180GNV8_PUCT1</t>
  </si>
  <si>
    <t>tr|A0A0C4F5D7|A0A0C4F5D7_PUCT1 Coatomer subunit alpha OS=Puccinia triticina (isolate 1-1 / race 1 (BBBD)) PE=4 SV=1;tr|A0A180GNV8|A0A180GNV8_PUCT1 Coatomer subunit alpha OS=Puccinia triticina (isolate 1-1 / race 1 (BBBD)) GN=PTTG_08336 PE=4 SV=1</t>
  </si>
  <si>
    <t>tr|A0A0C4F5H5|A0A0C4F5H5_PUCT1</t>
  </si>
  <si>
    <t>tr|A0A0C4F5H5|A0A0C4F5H5_PUCT1 Uncharacterized protein OS=Puccinia triticina (isolate 1-1 / race 1 (BBBD)) GN=PTTG_08374 PE=4 SV=1</t>
  </si>
  <si>
    <t>tr|A0A0C4F5Q3|A0A0C4F5Q3_PUCT1</t>
  </si>
  <si>
    <t>tr|A0A0C4F5Q3|A0A0C4F5Q3_PUCT1 Uncharacterized protein OS=Puccinia triticina (isolate 1-1 / race 1 (BBBD)) GN=PTTG_08454 PE=4 SV=1</t>
  </si>
  <si>
    <t>tr|A0A0C4F5U7|A0A0C4F5U7_PUCT1</t>
  </si>
  <si>
    <t>tr|A0A0C4F5U7|A0A0C4F5U7_PUCT1 FK506-binding protein OS=Puccinia triticina (isolate 1-1 / race 1 (BBBD)) GN=PTTG_08501 PE=3 SV=1</t>
  </si>
  <si>
    <t>tr|A0A0C4F619|A0A0C4F619_PUCT1;tr|A0A180H0V9|A0A180H0V9_PUCT1</t>
  </si>
  <si>
    <t>tr|A0A0C4F619|A0A0C4F619_PUCT1 Uncharacterized protein OS=Puccinia triticina (isolate 1-1 / race 1 (BBBD)) PE=3 SV=1;tr|A0A180H0V9|A0A180H0V9_PUCT1 Uncharacterized protein OS=Puccinia triticina (isolate 1-1 / race 1 (BBBD)) GN=PTTG_08574 PE=3 SV=1</t>
  </si>
  <si>
    <t>tr|A0A0C4F644|A0A0C4F644_PUCT1;tr|A0A0C4F8T3|A0A0C4F8T3_PUCT1;A0A1D5ZGB2;A0A1D6A1W2;A0A1D5ZGB1;A0A1D5YST6</t>
  </si>
  <si>
    <t>tr|A0A0C4F644|A0A0C4F644_PUCT1;tr|A0A0C4F8T3|A0A0C4F8T3_PUCT1</t>
  </si>
  <si>
    <t>tr|A0A0C4F644|A0A0C4F644_PUCT1 Guanylate kinase OS=Puccinia triticina (isolate 1-1 / race 1 (BBBD)) GN=PTTG_08605 PE=4 SV=1;tr|A0A0C4F8T3|A0A0C4F8T3_PUCT1 Uncharacterized protein OS=Puccinia triticina (isolate 1-1 / race 1 (BBBD)) PE=4 SV=1</t>
  </si>
  <si>
    <t>tr|A0A180GCI8|A0A180GCI8_PUCT1;tr|A0A0C4F692|A0A0C4F692_PUCT1</t>
  </si>
  <si>
    <t>tr|A0A180GCI8|A0A180GCI8_PUCT1 Uncharacterized protein OS=Puccinia triticina (isolate 1-1 / race 1 (BBBD)) GN=PTTG_08656 PE=4 SV=1;tr|A0A0C4F692|A0A0C4F692_PUCT1 Uncharacterized protein OS=Puccinia triticina (isolate 1-1 / race 1 (BBBD)) PE=4 SV=1</t>
  </si>
  <si>
    <t>tr|A0A0C4F6G6|A0A0C4F6G6_PUCT1</t>
  </si>
  <si>
    <t>tr|A0A0C4F6G6|A0A0C4F6G6_PUCT1 Uncharacterized protein OS=Puccinia triticina (isolate 1-1 / race 1 (BBBD)) GN=PTTG_08733 PE=4 SV=1</t>
  </si>
  <si>
    <t>tr|A0A0C4F6M4|A0A0C4F6M4_PUCT1</t>
  </si>
  <si>
    <t>tr|A0A0C4F6M4|A0A0C4F6M4_PUCT1 Uncharacterized protein OS=Puccinia triticina (isolate 1-1 / race 1 (BBBD)) GN=PTTG_08794 PE=4 SV=1</t>
  </si>
  <si>
    <t>tr|A0A0C4F7L0|A0A0C4F7L0_PUCT1</t>
  </si>
  <si>
    <t>tr|A0A0C4F7L0|A0A0C4F7L0_PUCT1 Phosphoacetylglucosamine mutase OS=Puccinia triticina (isolate 1-1 / race 1 (BBBD)) GN=PTTG_09144 PE=3 SV=1</t>
  </si>
  <si>
    <t>tr|A0A180GV23|A0A180GV23_PUCT1;tr|A0A0C4F7L3|A0A0C4F7L3_PUCT1</t>
  </si>
  <si>
    <t>tr|A0A180GV23|A0A180GV23_PUCT1 Protein mago nashi OS=Puccinia triticina (isolate 1-1 / race 1 (BBBD)) GN=PTTG_09147 PE=4 SV=1;tr|A0A0C4F7L3|A0A0C4F7L3_PUCT1 Uncharacterized protein OS=Puccinia triticina (isolate 1-1 / race 1 (BBBD)) PE=4 SV=1</t>
  </si>
  <si>
    <t>tr|A0A0C4F7P6|A0A0C4F7P6_PUCT1;tr|A0A180G5Z4|A0A180G5Z4_PUCT1</t>
  </si>
  <si>
    <t>tr|A0A0C4F7P6|A0A0C4F7P6_PUCT1 Uncharacterized protein OS=Puccinia triticina (isolate 1-1 / race 1 (BBBD)) PE=3 SV=1;tr|A0A180G5Z4|A0A180G5Z4_PUCT1 T-complex protein 1, theta subunit OS=Puccinia triticina (isolate 1-1 / race 1 (BBBD)) GN=PTTG_09180 PE=3 SV</t>
  </si>
  <si>
    <t>tr|A0A180H104|A0A180H104_PUCT1;tr|A0A0C4F7R3|A0A0C4F7R3_PUCT1</t>
  </si>
  <si>
    <t>tr|A0A180H104|A0A180H104_PUCT1 Serine/threonine-protein phosphatase OS=Puccinia triticina (isolate 1-1 / race 1 (BBBD)) GN=PTTG_09197 PE=3 SV=1;tr|A0A0C4F7R3|A0A0C4F7R3_PUCT1 Serine/threonine-protein phosphatase OS=Puccinia triticina (isolate 1-1 / race 1</t>
  </si>
  <si>
    <t>tr|A0A0C4F7Z5|A0A0C4F7Z5_PUCT1;tr|A0A180GM64|A0A180GM64_PUCT1</t>
  </si>
  <si>
    <t>tr|A0A0C4F7Z5|A0A0C4F7Z5_PUCT1 Uncharacterized protein OS=Puccinia triticina (isolate 1-1 / race 1 (BBBD)) PE=3 SV=1;tr|A0A180GM64|A0A180GM64_PUCT1 Uncharacterized protein OS=Puccinia triticina (isolate 1-1 / race 1 (BBBD)) GN=PTTG_09282 PE=3 SV=1</t>
  </si>
  <si>
    <t>tr|A0A0C4F869|A0A0C4F869_PUCT1</t>
  </si>
  <si>
    <t>tr|A0A0C4F869|A0A0C4F869_PUCT1 Translationally-controlled tumor protein OS=Puccinia triticina (isolate 1-1 / race 1 (BBBD)) GN=PTTG_09356 PE=3 SV=1</t>
  </si>
  <si>
    <t>tr|A0A0C4F881|A0A0C4F881_PUCT1</t>
  </si>
  <si>
    <t>tr|A0A0C4F881|A0A0C4F881_PUCT1 Pyridoxine biosynthesis protein PDX1 OS=Puccinia triticina (isolate 1-1 / race 1 (BBBD)) GN=PTTG_09373 PE=3 SV=1</t>
  </si>
  <si>
    <t>tr|A0A0C4F8C0|A0A0C4F8C0_PUCT1</t>
  </si>
  <si>
    <t>tr|A0A0C4F8C0|A0A0C4F8C0_PUCT1 Citrate synthase OS=Puccinia triticina (isolate 1-1 / race 1 (BBBD)) GN=PTTG_09412 PE=3 SV=1</t>
  </si>
  <si>
    <t>tr|A0A0C4F8L8|A0A0C4F8L8_PUCT1;tr|A0A180GZG6|A0A180GZG6_PUCT1</t>
  </si>
  <si>
    <t>tr|A0A0C4F8L8|A0A0C4F8L8_PUCT1 Uncharacterized protein OS=Puccinia triticina (isolate 1-1 / race 1 (BBBD)) PE=4 SV=1;tr|A0A180GZG6|A0A180GZG6_PUCT1 Uncharacterized protein OS=Puccinia triticina (isolate 1-1 / race 1 (BBBD)) GN=PTTG_09516 PE=4 SV=1</t>
  </si>
  <si>
    <t>tr|A0A0C4F8T8|A0A0C4F8T8_PUCT1</t>
  </si>
  <si>
    <t>tr|A0A0C4F8T8|A0A0C4F8T8_PUCT1 Uncharacterized protein OS=Puccinia triticina (isolate 1-1 / race 1 (BBBD)) GN=PTTG_09594 PE=4 SV=1</t>
  </si>
  <si>
    <t>tr|A0A0C4F9B4|A0A0C4F9B4_PUCT1</t>
  </si>
  <si>
    <t>tr|A0A0C4F9B4|A0A0C4F9B4_PUCT1 Uncharacterized protein OS=Puccinia triticina (isolate 1-1 / race 1 (BBBD)) GN=PTTG_09784 PE=4 SV=1</t>
  </si>
  <si>
    <t>tr|A0A0C4F9E4|A0A0C4F9E4_PUCT1</t>
  </si>
  <si>
    <t>tr|A0A0C4F9E4|A0A0C4F9E4_PUCT1 Uncharacterized protein OS=Puccinia triticina (isolate 1-1 / race 1 (BBBD)) GN=PTTG_09820 PE=4 SV=1</t>
  </si>
  <si>
    <t>tr|A0A0C4FAR5|A0A0C4FAR5_PUCT1;tr|A0A180GES0|A0A180GES0_PUCT1</t>
  </si>
  <si>
    <t>tr|A0A0C4FAR5|A0A0C4FAR5_PUCT1 Uncharacterized protein OS=Puccinia triticina (isolate 1-1 / race 1 (BBBD)) PE=3 SV=1;tr|A0A180GES0|A0A180GES0_PUCT1 Geranyltranstransferase OS=Puccinia triticina (isolate 1-1 / race 1 (BBBD)) GN=PTTG_10308 PE=3 SV=1</t>
  </si>
  <si>
    <t>tr|A0A0C4FBG5|A0A0C4FBG5_PUCT1;tr|A0A180GZC3|A0A180GZC3_PUCT1</t>
  </si>
  <si>
    <t>tr|A0A0C4FBG5|A0A0C4FBG5_PUCT1 Uncharacterized protein OS=Puccinia triticina (isolate 1-1 / race 1 (BBBD)) PE=3 SV=1;tr|A0A180GZC3|A0A180GZC3_PUCT1 UDP-glucose 4-epimerase OS=Puccinia triticina (isolate 1-1 / race 1 (BBBD)) GN=PTTG_10563 PE=3 SV=1</t>
  </si>
  <si>
    <t>tr|A0A0C4FBU2|A0A0C4FBU2_PUCT1</t>
  </si>
  <si>
    <t>tr|A0A0C4FBU2|A0A0C4FBU2_PUCT1 Uncharacterized protein OS=Puccinia triticina (isolate 1-1 / race 1 (BBBD)) GN=PTTG_10691 PE=4 SV=1</t>
  </si>
  <si>
    <t>tr|A0A180FX95|A0A180FX95_PUCT1</t>
  </si>
  <si>
    <t>tr|A0A180FX95|A0A180FX95_PUCT1 Uncharacterized protein OS=Puccinia triticina (isolate 1-1 / race 1 (BBBD)) GN=PTTG_12725 PE=4 SV=1</t>
  </si>
  <si>
    <t>tr|A0A180G1J2|A0A180G1J2_PUCT1;tr|A0A0C4ENY3|A0A0C4ENY3_PUCT1;tr|A0A0C4FCG7|A0A0C4FCG7_PUCT1</t>
  </si>
  <si>
    <t>tr|A0A180G1J2|A0A180G1J2_PUCT1;tr|A0A0C4ENY3|A0A0C4ENY3_PUCT1</t>
  </si>
  <si>
    <t>tr|A0A180G1J2|A0A180G1J2_PUCT1 Transaldolase (Fragment) OS=Puccinia triticina (isolate 1-1 / race 1 (BBBD)) GN=PTTG_29878 PE=3 SV=1;tr|A0A0C4ENY3|A0A0C4ENY3_PUCT1 Uncharacterized protein OS=Puccinia triticina (isolate 1-1 / race 1 (BBBD)) PE=4 SV=1</t>
  </si>
  <si>
    <t>tr|A0A180G1R1|A0A180G1R1_PUCT1;tr|A0A0C4ESP2|A0A0C4ESP2_PUCT1</t>
  </si>
  <si>
    <t>tr|A0A180G1R1|A0A180G1R1_PUCT1 Adenosylhomocysteinase OS=Puccinia triticina (isolate 1-1 / race 1 (BBBD)) GN=PTTG_03821 PE=3 SV=1;tr|A0A0C4ESP2|A0A0C4ESP2_PUCT1 Adenosylhomocysteinase OS=Puccinia triticina (isolate 1-1 / race 1 (BBBD)) PE=3 SV=1</t>
  </si>
  <si>
    <t>tr|A0A180G2E4|A0A180G2E4_PUCT1;tr|A0A0C4EJU4|A0A0C4EJU4_PUCT1;tr|A0A180H3R3|A0A180H3R3_PUCT1;tr|A0A180GE46|A0A180GE46_PUCT1</t>
  </si>
  <si>
    <t>tr|A0A180G2E4|A0A180G2E4_PUCT1</t>
  </si>
  <si>
    <t>tr|A0A180G2E4|A0A180G2E4_PUCT1 Aspartyl-tRNA synthetase OS=Puccinia triticina (isolate 1-1 / race 1 (BBBD)) GN=PTTG_12145 PE=3 SV=1</t>
  </si>
  <si>
    <t>tr|A0A180G2J0|A0A180G2J0_PUCT1;tr|A0A0C4F977|A0A0C4F977_PUCT1</t>
  </si>
  <si>
    <t>tr|A0A180G2J0|A0A180G2J0_PUCT1 Uncharacterized protein OS=Puccinia triticina (isolate 1-1 / race 1 (BBBD)) GN=PTTG_09745 PE=4 SV=1;tr|A0A0C4F977|A0A0C4F977_PUCT1 Uncharacterized protein OS=Puccinia triticina (isolate 1-1 / race 1 (BBBD)) PE=4 SV=1</t>
  </si>
  <si>
    <t>tr|A0A180G2U7|A0A180G2U7_PUCT1;tr|A0A0C4EZ67|A0A0C4EZ67_PUCT1;tr|A0A0C4F8R4|A0A0C4F8R4_PUCT1;tr|A0A0C4F1K8|A0A0C4F1K8_PUCT1</t>
  </si>
  <si>
    <t>tr|A0A180G2U7|A0A180G2U7_PUCT1;tr|A0A0C4EZ67|A0A0C4EZ67_PUCT1;tr|A0A0C4F8R4|A0A0C4F8R4_PUCT1</t>
  </si>
  <si>
    <t>tr|A0A180G2U7|A0A180G2U7_PUCT1 Uncharacterized protein OS=Puccinia triticina (isolate 1-1 / race 1 (BBBD)) GN=PTTG_09566 PE=3 SV=1;tr|A0A0C4EZ67|A0A0C4EZ67_PUCT1 Uncharacterized protein OS=Puccinia triticina (isolate 1-1 / race 1 (BBBD)) PE=3 SV=1;tr|A0A0C</t>
  </si>
  <si>
    <t>tr|A0A180G327|A0A180G327_PUCT1;tr|A0A0C4EPB2|A0A0C4EPB2_PUCT1</t>
  </si>
  <si>
    <t>tr|A0A180G327|A0A180G327_PUCT1 Triosephosphate isomerase OS=Puccinia triticina (isolate 1-1 / race 1 (BBBD)) GN=PTTG_02613 PE=3 SV=1;tr|A0A0C4EPB2|A0A0C4EPB2_PUCT1 Triosephosphate isomerase OS=Puccinia triticina (isolate 1-1 / race 1 (BBBD)) PE=3 SV=1</t>
  </si>
  <si>
    <t>tr|A0A180G334|A0A180G334_PUCT1;tr|A0A0C4F283|A0A0C4F283_PUCT1</t>
  </si>
  <si>
    <t>tr|A0A180G334|A0A180G334_PUCT1 Uncharacterized protein OS=Puccinia triticina (isolate 1-1 / race 1 (BBBD)) GN=PTTG_07204 PE=4 SV=1;tr|A0A0C4F283|A0A0C4F283_PUCT1 Uncharacterized protein OS=Puccinia triticina (isolate 1-1 / race 1 (BBBD)) PE=4 SV=1</t>
  </si>
  <si>
    <t>tr|A0A180G360|A0A180G360_PUCT1;tr|A0A0C4F0G9|A0A0C4F0G9_PUCT1</t>
  </si>
  <si>
    <t>tr|A0A180G360|A0A180G360_PUCT1 60S ribosomal protein L11 OS=Puccinia triticina (isolate 1-1 / race 1 (BBBD)) GN=PTTG_06586 PE=3 SV=1;tr|A0A0C4F0G9|A0A0C4F0G9_PUCT1 Uncharacterized protein OS=Puccinia triticina (isolate 1-1 / race 1 (BBBD)) PE=3 SV=1</t>
  </si>
  <si>
    <t>tr|A0A180G405|A0A180G405_PUCT1;tr|A0A0C4F963|A0A0C4F963_PUCT1</t>
  </si>
  <si>
    <t>tr|A0A180G405|A0A180G405_PUCT1 Uncharacterized protein OS=Puccinia triticina (isolate 1-1 / race 1 (BBBD)) GN=PTTG_09731 PE=4 SV=1;tr|A0A0C4F963|A0A0C4F963_PUCT1 Dihydrolipoamide acetyltransferase component of pyruvate dehydrogenase complex OS=Puccinia tri</t>
  </si>
  <si>
    <t>tr|A0A180G431|A0A180G431_PUCT1;tr|A0A0C4EVZ4|A0A0C4EVZ4_PUCT1;tr|A0A0C4EJA3|A0A0C4EJA3_PUCT1</t>
  </si>
  <si>
    <t>tr|A0A180G431|A0A180G431_PUCT1;tr|A0A0C4EVZ4|A0A0C4EVZ4_PUCT1</t>
  </si>
  <si>
    <t>tr|A0A180G431|A0A180G431_PUCT1 Uncharacterized protein OS=Puccinia triticina (isolate 1-1 / race 1 (BBBD)) GN=PTTG_00821 PE=4 SV=1;tr|A0A0C4EVZ4|A0A0C4EVZ4_PUCT1 Uncharacterized protein OS=Puccinia triticina (isolate 1-1 / race 1 (BBBD)) PE=4 SV=1</t>
  </si>
  <si>
    <t>tr|A0A180G4N7|A0A180G4N7_PUCT1</t>
  </si>
  <si>
    <t>tr|A0A180G4N7|A0A180G4N7_PUCT1 Uncharacterized protein OS=Puccinia triticina (isolate 1-1 / race 1 (BBBD)) GN=PTTG_12514 PE=4 SV=1</t>
  </si>
  <si>
    <t>tr|A0A180G6E0|A0A180G6E0_PUCT1;tr|A0A0C4EL67|A0A0C4EL67_PUCT1</t>
  </si>
  <si>
    <t>tr|A0A180G6E0|A0A180G6E0_PUCT1 Uncharacterized protein OS=Puccinia triticina (isolate 1-1 / race 1 (BBBD)) GN=PTTG_01501 PE=4 SV=1;tr|A0A0C4EL67|A0A0C4EL67_PUCT1 Uncharacterized protein OS=Puccinia triticina (isolate 1-1 / race 1 (BBBD)) PE=4 SV=1</t>
  </si>
  <si>
    <t>tr|A0A180G6E5|A0A180G6E5_PUCT1;tr|A0A0C4F9A0|A0A0C4F9A0_PUCT1;tr|A0A0C4F489|A0A0C4F489_PUCT1;tr|A0A180GLN2|A0A180GLN2_PUCT1</t>
  </si>
  <si>
    <t>tr|A0A180G6E5|A0A180G6E5_PUCT1;tr|A0A0C4F9A0|A0A0C4F9A0_PUCT1</t>
  </si>
  <si>
    <t>tr|A0A180G6E5|A0A180G6E5_PUCT1 Uncharacterized protein OS=Puccinia triticina (isolate 1-1 / race 1 (BBBD)) GN=PTTG_29181 PE=3 SV=1;tr|A0A0C4F9A0|A0A0C4F9A0_PUCT1 Uncharacterized protein OS=Puccinia triticina (isolate 1-1 / race 1 (BBBD)) PE=4 SV=1</t>
  </si>
  <si>
    <t>tr|A0A180G6H2|A0A180G6H2_PUCT1;tr|A0A0C4F001|A0A0C4F001_PUCT1</t>
  </si>
  <si>
    <t>tr|A0A180G6H2|A0A180G6H2_PUCT1 Uncharacterized protein OS=Puccinia triticina (isolate 1-1 / race 1 (BBBD)) GN=PTTG_06415 PE=4 SV=1;tr|A0A0C4F001|A0A0C4F001_PUCT1 Uncharacterized protein OS=Puccinia triticina (isolate 1-1 / race 1 (BBBD)) PE=4 SV=1</t>
  </si>
  <si>
    <t>tr|A0A180G747|A0A180G747_PUCT1;tr|A0A0C4F2D2|A0A0C4F2D2_PUCT1</t>
  </si>
  <si>
    <t>tr|A0A180G747|A0A180G747_PUCT1 Nuclear transport factor 2 OS=Puccinia triticina (isolate 1-1 / race 1 (BBBD)) GN=PTTG_07253 PE=4 SV=1;tr|A0A0C4F2D2|A0A0C4F2D2_PUCT1 Uncharacterized protein OS=Puccinia triticina (isolate 1-1 / race 1 (BBBD)) PE=4 SV=1</t>
  </si>
  <si>
    <t>tr|A0A180G7A5|A0A180G7A5_PUCT1</t>
  </si>
  <si>
    <t>tr|A0A180G7A5|A0A180G7A5_PUCT1 Uncharacterized protein OS=Puccinia triticina (isolate 1-1 / race 1 (BBBD)) GN=PTTG_12625 PE=4 SV=1</t>
  </si>
  <si>
    <t>tr|A0A180G7D3|A0A180G7D3_PUCT1</t>
  </si>
  <si>
    <t>tr|A0A180G7D3|A0A180G7D3_PUCT1 Uncharacterized protein OS=Puccinia triticina (isolate 1-1 / race 1 (BBBD)) GN=PTTG_01516 PE=4 SV=1</t>
  </si>
  <si>
    <t>tr|A0A180G7H5|A0A180G7H5_PUCT1;tr|A0A0C4EVB3|A0A0C4EVB3_PUCT1</t>
  </si>
  <si>
    <t>tr|A0A180G7H5|A0A180G7H5_PUCT1</t>
  </si>
  <si>
    <t>tr|A0A180G7H5|A0A180G7H5_PUCT1 Uncharacterized protein OS=Puccinia triticina (isolate 1-1 / race 1 (BBBD)) GN=PTTG_04746 PE=4 SV=1</t>
  </si>
  <si>
    <t>tr|A0A180G806|A0A180G806_PUCT1;tr|A0A0C4F8Q2|A0A0C4F8Q2_PUCT1</t>
  </si>
  <si>
    <t>tr|A0A180G806|A0A180G806_PUCT1 Homocitrate synthase, mitochondrial OS=Puccinia triticina (isolate 1-1 / race 1 (BBBD)) GN=PTTG_09554 PE=3 SV=1;tr|A0A0C4F8Q2|A0A0C4F8Q2_PUCT1 Uncharacterized protein OS=Puccinia triticina (isolate 1-1 / race 1 (BBBD)) PE=4 S</t>
  </si>
  <si>
    <t>tr|A0A180G881|A0A180G881_PUCT1;tr|A0A0C4F550|A0A0C4F550_PUCT1</t>
  </si>
  <si>
    <t>tr|A0A180G881|A0A180G881_PUCT1 Uncharacterized protein OS=Puccinia triticina (isolate 1-1 / race 1 (BBBD)) GN=PTTG_08247 PE=4 SV=1;tr|A0A0C4F550|A0A0C4F550_PUCT1 Uncharacterized protein OS=Puccinia triticina (isolate 1-1 / race 1 (BBBD)) PE=4 SV=1</t>
  </si>
  <si>
    <t>tr|A0A180G8A5|A0A180G8A5_PUCT1;tr|A0A0C4F5Y7|A0A0C4F5Y7_PUCT1</t>
  </si>
  <si>
    <t>tr|A0A180G8A5|A0A180G8A5_PUCT1 Uncharacterized protein OS=Puccinia triticina (isolate 1-1 / race 1 (BBBD)) GN=PTTG_08542 PE=4 SV=1;tr|A0A0C4F5Y7|A0A0C4F5Y7_PUCT1 Uncharacterized protein OS=Puccinia triticina (isolate 1-1 / race 1 (BBBD)) PE=4 SV=1</t>
  </si>
  <si>
    <t>tr|A0A180G8T3|A0A180G8T3_PUCT1;tr|A0A180GVI7|A0A180GVI7_PUCT1;tr|A0A0C4ERV7|A0A0C4ERV7_PUCT1;tr|A0A0C4F7D7|A0A0C4F7D7_PUCT1;tr|A0A180FZF3|A0A180FZF3_PUCT1;tr|A0A180GFN5|A0A180GFN5_PUCT1;tr|A0A0C4FD82|A0A0C4FD82_PUCT1</t>
  </si>
  <si>
    <t>tr|A0A180G8T3|A0A180G8T3_PUCT1;tr|A0A180GVI7|A0A180GVI7_PUCT1</t>
  </si>
  <si>
    <t>tr|A0A180G8T3|A0A180G8T3_PUCT1 Uncharacterized protein OS=Puccinia triticina (isolate 1-1 / race 1 (BBBD)) GN=PTTG_29061 PE=3 SV=1;tr|A0A180GVI7|A0A180GVI7_PUCT1 Uncharacterized protein OS=Puccinia triticina (isolate 1-1 / race 1 (BBBD)) GN=PTTG_26262 PE=3</t>
  </si>
  <si>
    <t>tr|A0A180G972|A0A180G972_PUCT1</t>
  </si>
  <si>
    <t>tr|A0A180G972|A0A180G972_PUCT1 3-isopropylmalate dehydratase OS=Puccinia triticina (isolate 1-1 / race 1 (BBBD)) GN=PTTG_28760 PE=3 SV=1</t>
  </si>
  <si>
    <t>tr|A0A180G994|A0A180G994_PUCT1;tr|A0A0C4EY36|A0A0C4EY36_PUCT1</t>
  </si>
  <si>
    <t>tr|A0A180G994|A0A180G994_PUCT1 Uncharacterized protein OS=Puccinia triticina (isolate 1-1 / race 1 (BBBD)) GN=PTTG_05735 PE=3 SV=1;tr|A0A0C4EY36|A0A0C4EY36_PUCT1 Uncharacterized protein OS=Puccinia triticina (isolate 1-1 / race 1 (BBBD)) PE=4 SV=1</t>
  </si>
  <si>
    <t>tr|A0A180G9N6|A0A180G9N6_PUCT1;tr|A0A0C4F7S0|A0A0C4F7S0_PUCT1;A0A1D5Z450;A0A1D5YFP7</t>
  </si>
  <si>
    <t>tr|A0A180G9N6|A0A180G9N6_PUCT1;tr|A0A0C4F7S0|A0A0C4F7S0_PUCT1</t>
  </si>
  <si>
    <t>tr|A0A180G9N6|A0A180G9N6_PUCT1 Uncharacterized protein OS=Puccinia triticina (isolate 1-1 / race 1 (BBBD)) GN=PTTG_09204 PE=4 SV=1;tr|A0A0C4F7S0|A0A0C4F7S0_PUCT1 Uncharacterized protein OS=Puccinia triticina (isolate 1-1 / race 1 (BBBD)) PE=4 SV=1</t>
  </si>
  <si>
    <t>tr|A0A180GA92|A0A180GA92_PUCT1;tr|A0A0C4EM69|A0A0C4EM69_PUCT1</t>
  </si>
  <si>
    <t>tr|A0A180GA92|A0A180GA92_PUCT1 Ketol-acid reductoisomerase, mitochondrial OS=Puccinia triticina (isolate 1-1 / race 1 (BBBD)) GN=PTTG_01858 PE=3 SV=1;tr|A0A0C4EM69|A0A0C4EM69_PUCT1 Ketol-acid reductoisomerase, mitochondrial OS=Puccinia triticina (isolate 1</t>
  </si>
  <si>
    <t>tr|A0A180GA96|A0A180GA96_PUCT1;tr|A0A0C4F6S8|A0A0C4F6S8_PUCT1</t>
  </si>
  <si>
    <t>tr|A0A180GA96|A0A180GA96_PUCT1 Elongation factor 1-alpha OS=Puccinia triticina (isolate 1-1 / race 1 (BBBD)) GN=PTTG_08852 PE=3 SV=1;tr|A0A0C4F6S8|A0A0C4F6S8_PUCT1 Uncharacterized protein OS=Puccinia triticina (isolate 1-1 / race 1 (BBBD)) PE=4 SV=1</t>
  </si>
  <si>
    <t>tr|A0A180GAB6|A0A180GAB6_PUCT1</t>
  </si>
  <si>
    <t>tr|A0A180GAB6|A0A180GAB6_PUCT1 Uncharacterized protein OS=Puccinia triticina (isolate 1-1 / race 1 (BBBD)) GN=PTTG_05241 PE=4 SV=1</t>
  </si>
  <si>
    <t>tr|A0A180GAV6|A0A180GAV6_PUCT1;tr|A0A0C4F0M4|A0A0C4F0M4_PUCT1</t>
  </si>
  <si>
    <t>tr|A0A180GAV6|A0A180GAV6_PUCT1 ATP-dependent RNA helicase uap56 OS=Puccinia triticina (isolate 1-1 / race 1 (BBBD)) GN=PTTG_06641 PE=4 SV=1;tr|A0A0C4F0M4|A0A0C4F0M4_PUCT1 Uncharacterized protein OS=Puccinia triticina (isolate 1-1 / race 1 (BBBD)) PE=4 SV=1</t>
  </si>
  <si>
    <t>tr|A0A180GB75|A0A180GB75_PUCT1;tr|A0A0C4F2X9|A0A0C4F2X9_PUCT1;A0A1D5YXR8;A0A1D5YFU6</t>
  </si>
  <si>
    <t>tr|A0A180GB75|A0A180GB75_PUCT1;tr|A0A0C4F2X9|A0A0C4F2X9_PUCT1</t>
  </si>
  <si>
    <t>tr|A0A180GB75|A0A180GB75_PUCT1 Uncharacterized protein OS=Puccinia triticina (isolate 1-1 / race 1 (BBBD)) GN=PTTG_07451 PE=4 SV=1;tr|A0A0C4F2X9|A0A0C4F2X9_PUCT1 Uncharacterized protein OS=Puccinia triticina (isolate 1-1 / race 1 (BBBD)) PE=4 SV=1</t>
  </si>
  <si>
    <t>tr|A0A180GBB6|A0A180GBB6_PUCT1;tr|A0A0C4ERD8|A0A0C4ERD8_PUCT1;CON__Q3ZBD7</t>
  </si>
  <si>
    <t>tr|A0A180GBB6|A0A180GBB6_PUCT1;tr|A0A0C4ERD8|A0A0C4ERD8_PUCT1</t>
  </si>
  <si>
    <t>tr|A0A180GBB6|A0A180GBB6_PUCT1 Glucose-6-phosphate isomerase OS=Puccinia triticina (isolate 1-1 / race 1 (BBBD)) GN=PTTG_03356 PE=3 SV=1;tr|A0A0C4ERD8|A0A0C4ERD8_PUCT1 Glucose-6-phosphate isomerase OS=Puccinia triticina (isolate 1-1 / race 1 (BBBD)) PE=3 S</t>
  </si>
  <si>
    <t>tr|A0A180GBK4|A0A180GBK4_PUCT1;tr|A0A0C4F0I4|A0A0C4F0I4_PUCT1</t>
  </si>
  <si>
    <t>tr|A0A180GBK4|A0A180GBK4_PUCT1 Uroporphyrinogen decarboxylase OS=Puccinia triticina (isolate 1-1 / race 1 (BBBD)) GN=PTTG_06601 PE=3 SV=1;tr|A0A0C4F0I4|A0A0C4F0I4_PUCT1 Uncharacterized protein OS=Puccinia triticina (isolate 1-1 / race 1 (BBBD)) PE=4 SV=1</t>
  </si>
  <si>
    <t>tr|A0A180GBL8|A0A180GBL8_PUCT1;tr|A0A0C4F337|A0A0C4F337_PUCT1</t>
  </si>
  <si>
    <t>tr|A0A180GBL8|A0A180GBL8_PUCT1 Uncharacterized protein OS=Puccinia triticina (isolate 1-1 / race 1 (BBBD)) GN=PTTG_07511 PE=3 SV=1;tr|A0A0C4F337|A0A0C4F337_PUCT1 Uncharacterized protein OS=Puccinia triticina (isolate 1-1 / race 1 (BBBD)) PE=3 SV=1</t>
  </si>
  <si>
    <t>tr|A0A180GBV1|A0A180GBV1_PUCT1</t>
  </si>
  <si>
    <t>tr|A0A180GBV1|A0A180GBV1_PUCT1 Uncharacterized protein OS=Puccinia triticina (isolate 1-1 / race 1 (BBBD)) GN=PTTG_12632 PE=4 SV=1</t>
  </si>
  <si>
    <t>tr|A0A180GC17|A0A180GC17_PUCT1;tr|A0A0C4F5G1|A0A0C4F5G1_PUCT1</t>
  </si>
  <si>
    <t>tr|A0A180GC17|A0A180GC17_PUCT1 Pyruvate kinase OS=Puccinia triticina (isolate 1-1 / race 1 (BBBD)) GN=PTTG_08360 PE=3 SV=1;tr|A0A0C4F5G1|A0A0C4F5G1_PUCT1 Pyruvate kinase OS=Puccinia triticina (isolate 1-1 / race 1 (BBBD)) PE=3 SV=1</t>
  </si>
  <si>
    <t>tr|A0A180GC26|A0A180GC26_PUCT1;tr|A0A0C4EXT1|A0A0C4EXT1_PUCT1</t>
  </si>
  <si>
    <t>tr|A0A180GC26|A0A180GC26_PUCT1 Uncharacterized protein OS=Puccinia triticina (isolate 1-1 / race 1 (BBBD)) GN=PTTG_28501 PE=4 SV=1;tr|A0A0C4EXT1|A0A0C4EXT1_PUCT1 Uncharacterized protein OS=Puccinia triticina (isolate 1-1 / race 1 (BBBD)) PE=4 SV=1</t>
  </si>
  <si>
    <t>tr|A0A180GC84|A0A180GC84_PUCT1</t>
  </si>
  <si>
    <t>tr|A0A180GC84|A0A180GC84_PUCT1 Uncharacterized protein OS=Puccinia triticina (isolate 1-1 / race 1 (BBBD)) GN=PTTG_12601 PE=4 SV=1</t>
  </si>
  <si>
    <t>tr|A0A180GCB3|A0A180GCB3_PUCT1;tr|A0A0C4F2L9|A0A0C4F2L9_PUCT1</t>
  </si>
  <si>
    <t>tr|A0A180GCB3|A0A180GCB3_PUCT1 Lysine--tRNA ligase OS=Puccinia triticina (isolate 1-1 / race 1 (BBBD)) GN=PTTG_07340 PE=3 SV=1;tr|A0A0C4F2L9|A0A0C4F2L9_PUCT1 Lysine--tRNA ligase OS=Puccinia triticina (isolate 1-1 / race 1 (BBBD)) PE=3 SV=1</t>
  </si>
  <si>
    <t>tr|A0A180GCE1|A0A180GCE1_PUCT1;tr|A0A0C4EMF5|A0A0C4EMF5_PUCT1</t>
  </si>
  <si>
    <t>tr|A0A180GCE1|A0A180GCE1_PUCT1 Argininosuccinate synthase OS=Puccinia triticina (isolate 1-1 / race 1 (BBBD)) GN=PTTG_01945 PE=3 SV=1;tr|A0A0C4EMF5|A0A0C4EMF5_PUCT1 Uncharacterized protein OS=Puccinia triticina (isolate 1-1 / race 1 (BBBD)) PE=3 SV=1</t>
  </si>
  <si>
    <t>tr|A0A180GCL8|A0A180GCL8_PUCT1</t>
  </si>
  <si>
    <t>tr|A0A180GCL8|A0A180GCL8_PUCT1 Uncharacterized protein OS=Puccinia triticina (isolate 1-1 / race 1 (BBBD)) GN=PTTG_12430 PE=4 SV=1</t>
  </si>
  <si>
    <t>tr|A0A180GCN9|A0A180GCN9_PUCT1</t>
  </si>
  <si>
    <t>tr|A0A180GCN9|A0A180GCN9_PUCT1 Uncharacterized protein OS=Puccinia triticina (isolate 1-1 / race 1 (BBBD)) GN=PTTG_12726 PE=4 SV=1</t>
  </si>
  <si>
    <t>tr|A0A180GCW1|A0A180GCW1_PUCT1;tr|A0A0C4F4S0|A0A0C4F4S0_PUCT1</t>
  </si>
  <si>
    <t>tr|A0A180GCW1|A0A180GCW1_PUCT1 Proteasome subunit alpha type OS=Puccinia triticina (isolate 1-1 / race 1 (BBBD)) GN=PTTG_08110 PE=3 SV=1;tr|A0A0C4F4S0|A0A0C4F4S0_PUCT1 Proteasome endopeptidase complex OS=Puccinia triticina (isolate 1-1 / race 1 (BBBD)) PE=</t>
  </si>
  <si>
    <t>tr|A0A180GD88|A0A180GD88_PUCT1;tr|A0A0C4EYC7|A0A0C4EYC7_PUCT1</t>
  </si>
  <si>
    <t>tr|A0A180GD88|A0A180GD88_PUCT1 Heat shock protein 60 OS=Puccinia triticina (isolate 1-1 / race 1 (BBBD)) GN=PTTG_05827 PE=3 SV=1;tr|A0A0C4EYC7|A0A0C4EYC7_PUCT1 Uncharacterized protein OS=Puccinia triticina (isolate 1-1 / race 1 (BBBD)) PE=3 SV=1</t>
  </si>
  <si>
    <t>tr|A0A180GDI5|A0A180GDI5_PUCT1</t>
  </si>
  <si>
    <t>tr|A0A180GDI5|A0A180GDI5_PUCT1 Uncharacterized protein OS=Puccinia triticina (isolate 1-1 / race 1 (BBBD)) GN=PTTG_08080 PE=3 SV=1</t>
  </si>
  <si>
    <t>tr|A0A180GDN1|A0A180GDN1_PUCT1;tr|A0A0C4F851|A0A0C4F851_PUCT1</t>
  </si>
  <si>
    <t>tr|A0A180GDN1|A0A180GDN1_PUCT1 Uncharacterized protein OS=Puccinia triticina (isolate 1-1 / race 1 (BBBD)) GN=PTTG_09338 PE=4 SV=1;tr|A0A0C4F851|A0A0C4F851_PUCT1 Uncharacterized protein OS=Puccinia triticina (isolate 1-1 / race 1 (BBBD)) PE=4 SV=1</t>
  </si>
  <si>
    <t>tr|A0A180GDP3|A0A180GDP3_PUCT1;tr|A0A0C4F8U5|A0A0C4F8U5_PUCT1;tr|A0A0C4F0J0|A0A0C4F0J0_PUCT1;tr|A0A0C4EHE5|A0A0C4EHE5_PUCT1;tr|A0A180GYV3|A0A180GYV3_PUCT1;tr|A0A0C4F4B2|A0A0C4F4B2_PUCT1;tr|A0A180GBW8|A0A180GBW8_PUCT1;tr|A0A180GAT2|A0A180GAT2_PUCT1;tr|A0A0C4ETV8|A0A0C4ETV8_PUCT1</t>
  </si>
  <si>
    <t>tr|A0A180GDP3|A0A180GDP3_PUCT1;tr|A0A0C4F8U5|A0A0C4F8U5_PUCT1;tr|A0A0C4F0J0|A0A0C4F0J0_PUCT1</t>
  </si>
  <si>
    <t>tr|A0A180GDP3|A0A180GDP3_PUCT1 Uncharacterized protein OS=Puccinia triticina (isolate 1-1 / race 1 (BBBD)) GN=PTTG_09601 PE=4 SV=1;tr|A0A0C4F8U5|A0A0C4F8U5_PUCT1 Uncharacterized protein OS=Puccinia triticina (isolate 1-1 / race 1 (BBBD)) PE=4 SV=1;tr|A0A0C</t>
  </si>
  <si>
    <t>tr|A0A180GDR6|A0A180GDR6_PUCT1;tr|A0A0C4EP80|A0A0C4EP80_PUCT1</t>
  </si>
  <si>
    <t>tr|A0A180GDR6|A0A180GDR6_PUCT1</t>
  </si>
  <si>
    <t>tr|A0A180GDR6|A0A180GDR6_PUCT1 Protein arginine N-methyltransferase 1 OS=Puccinia triticina (isolate 1-1 / race 1 (BBBD)) GN=PTTG_02581 PE=3 SV=1</t>
  </si>
  <si>
    <t>tr|A0A180GDU6|A0A180GDU6_PUCT1</t>
  </si>
  <si>
    <t>tr|A0A180GDU6|A0A180GDU6_PUCT1 Uncharacterized protein OS=Puccinia triticina (isolate 1-1 / race 1 (BBBD)) GN=PTTG_28217 PE=4 SV=1</t>
  </si>
  <si>
    <t>tr|A0A180GE35|A0A180GE35_PUCT1;tr|A0A0C4EZ33|A0A0C4EZ33_PUCT1</t>
  </si>
  <si>
    <t>tr|A0A180GE35|A0A180GE35_PUCT1 Uncharacterized protein OS=Puccinia triticina (isolate 1-1 / race 1 (BBBD)) GN=PTTG_06088 PE=4 SV=1;tr|A0A0C4EZ33|A0A0C4EZ33_PUCT1 Uncharacterized protein OS=Puccinia triticina (isolate 1-1 / race 1 (BBBD)) PE=4 SV=1</t>
  </si>
  <si>
    <t>tr|A0A180GE43|A0A180GE43_PUCT1;tr|A0A0C4EW46|A0A0C4EW46_PUCT1;tr|A0A0C4EW47|A0A0C4EW47_PUCT1</t>
  </si>
  <si>
    <t>tr|A0A180GE43|A0A180GE43_PUCT1;tr|A0A0C4EW46|A0A0C4EW46_PUCT1</t>
  </si>
  <si>
    <t>tr|A0A180GE43|A0A180GE43_PUCT1 Thiamine thiazole synthase OS=Puccinia triticina (isolate 1-1 / race 1 (BBBD)) GN=PTTG_28269 PE=3 SV=1;tr|A0A0C4EW46|A0A0C4EW46_PUCT1 Uncharacterized protein OS=Puccinia triticina (isolate 1-1 / race 1 (BBBD)) PE=4 SV=1</t>
  </si>
  <si>
    <t>tr|A0A180GEC1|A0A180GEC1_PUCT1;tr|A0A0C4EZ32|A0A0C4EZ32_PUCT1</t>
  </si>
  <si>
    <t>tr|A0A180GEC1|A0A180GEC1_PUCT1 Carboxypeptidase OS=Puccinia triticina (isolate 1-1 / race 1 (BBBD)) GN=PTTG_06087 PE=3 SV=1;tr|A0A0C4EZ32|A0A0C4EZ32_PUCT1 Carboxypeptidase OS=Puccinia triticina (isolate 1-1 / race 1 (BBBD)) PE=3 SV=1</t>
  </si>
  <si>
    <t>tr|A0A180GER1|A0A180GER1_PUCT1;tr|A0A0C4DF54|A0A0C4DF54_PUCT1</t>
  </si>
  <si>
    <t>tr|A0A180GER1|A0A180GER1_PUCT1 Uncharacterized protein OS=Puccinia triticina (isolate 1-1 / race 1 (BBBD)) GN=PTTG_05116 PE=4 SV=1;tr|A0A0C4DF54|A0A0C4DF54_PUCT1 Uncharacterized protein OS=Puccinia triticina (isolate 1-1 / race 1 (BBBD)) PE=4 SV=1</t>
  </si>
  <si>
    <t>tr|A0A180GEX3|A0A180GEX3_PUCT1;tr|A0A0C4FAD7|A0A0C4FAD7_PUCT1</t>
  </si>
  <si>
    <t>tr|A0A180GEX3|A0A180GEX3_PUCT1 Uncharacterized protein OS=Puccinia triticina (isolate 1-1 / race 1 (BBBD)) GN=PTTG_10178 PE=4 SV=1;tr|A0A0C4FAD7|A0A0C4FAD7_PUCT1 Uncharacterized protein OS=Puccinia triticina (isolate 1-1 / race 1 (BBBD)) PE=4 SV=1</t>
  </si>
  <si>
    <t>tr|A0A180GEX5|A0A180GEX5_PUCT1;tr|A0A0C4F123|A0A0C4F123_PUCT1</t>
  </si>
  <si>
    <t>tr|A0A180GEX5|A0A180GEX5_PUCT1</t>
  </si>
  <si>
    <t>tr|A0A180GEX5|A0A180GEX5_PUCT1 Uncharacterized protein OS=Puccinia triticina (isolate 1-1 / race 1 (BBBD)) GN=PTTG_06793 PE=3 SV=1</t>
  </si>
  <si>
    <t>tr|A0A180GEZ5|A0A180GEZ5_PUCT1;tr|A0A0C4EP94|A0A0C4EP94_PUCT1</t>
  </si>
  <si>
    <t>tr|A0A180GEZ5|A0A180GEZ5_PUCT1 Aminomethyltransferase OS=Puccinia triticina (isolate 1-1 / race 1 (BBBD)) GN=PTTG_02595 PE=3 SV=1;tr|A0A0C4EP94|A0A0C4EP94_PUCT1 Aminomethyltransferase OS=Puccinia triticina (isolate 1-1 / race 1 (BBBD)) PE=3 SV=1</t>
  </si>
  <si>
    <t>tr|A0A180GF33|A0A180GF33_PUCT1;tr|A0A0C4F358|A0A0C4F358_PUCT1</t>
  </si>
  <si>
    <t>tr|A0A180GF33|A0A180GF33_PUCT1 Uncharacterized protein OS=Puccinia triticina (isolate 1-1 / race 1 (BBBD)) GN=PTTG_07532 PE=4 SV=1;tr|A0A0C4F358|A0A0C4F358_PUCT1 Uncharacterized protein OS=Puccinia triticina (isolate 1-1 / race 1 (BBBD)) PE=4 SV=1</t>
  </si>
  <si>
    <t>tr|A0A180GF72|A0A180GF72_PUCT1</t>
  </si>
  <si>
    <t>tr|A0A180GF72|A0A180GF72_PUCT1 Uncharacterized protein (Fragment) OS=Puccinia triticina (isolate 1-1 / race 1 (BBBD)) GN=PTTG_28026 PE=3 SV=1</t>
  </si>
  <si>
    <t>tr|A0A180GFE5|A0A180GFE5_PUCT1;tr|A0A0C4EV63|A0A0C4EV63_PUCT1</t>
  </si>
  <si>
    <t>tr|A0A180GFE5|A0A180GFE5_PUCT1 Aminopeptidase OS=Puccinia triticina (isolate 1-1 / race 1 (BBBD)) GN=PTTG_04695 PE=3 SV=1;tr|A0A0C4EV63|A0A0C4EV63_PUCT1 Aminopeptidase OS=Puccinia triticina (isolate 1-1 / race 1 (BBBD)) PE=3 SV=1</t>
  </si>
  <si>
    <t>tr|A0A180GFJ2|A0A180GFJ2_PUCT1;tr|A0A0C4EW94|A0A0C4EW94_PUCT1</t>
  </si>
  <si>
    <t>tr|A0A180GFJ2|A0A180GFJ2_PUCT1 Uncharacterized protein OS=Puccinia triticina (isolate 1-1 / race 1 (BBBD)) GN=PTTG_27957 PE=3 SV=1;tr|A0A0C4EW94|A0A0C4EW94_PUCT1 Uncharacterized protein OS=Puccinia triticina (isolate 1-1 / race 1 (BBBD)) PE=3 SV=1</t>
  </si>
  <si>
    <t>tr|A0A180GFJ3|A0A180GFJ3_PUCT1;tr|A0A0C4EW93|A0A0C4EW93_PUCT1</t>
  </si>
  <si>
    <t>tr|A0A180GFJ3|A0A180GFJ3_PUCT1 Eukaryotic translation initiation factor 3 subunit G OS=Puccinia triticina (isolate 1-1 / race 1 (BBBD)) GN=TIF35 PE=3 SV=1;tr|A0A0C4EW93|A0A0C4EW93_PUCT1 Eukaryotic translation initiation factor 3 subunit G OS=Puccinia triti</t>
  </si>
  <si>
    <t>tr|A0A180GG12|A0A180GG12_PUCT1;tr|A0A0C4ETG0|A0A0C4ETG0_PUCT1</t>
  </si>
  <si>
    <t>tr|A0A180GG12|A0A180GG12_PUCT1 Uncharacterized protein OS=Puccinia triticina (isolate 1-1 / race 1 (BBBD)) GN=PTTG_04089 PE=4 SV=1;tr|A0A0C4ETG0|A0A0C4ETG0_PUCT1 Uncharacterized protein OS=Puccinia triticina (isolate 1-1 / race 1 (BBBD)) PE=4 SV=1</t>
  </si>
  <si>
    <t>tr|A0A180GGD1|A0A180GGD1_PUCT1;tr|A0A0C4F0A2|A0A0C4F0A2_PUCT1</t>
  </si>
  <si>
    <t>tr|A0A180GGD1|A0A180GGD1_PUCT1 Uncharacterized protein OS=Puccinia triticina (isolate 1-1 / race 1 (BBBD)) GN=PTTG_06518 PE=3 SV=1;tr|A0A0C4F0A2|A0A0C4F0A2_PUCT1 Uncharacterized protein OS=Puccinia triticina (isolate 1-1 / race 1 (BBBD)) PE=3 SV=1</t>
  </si>
  <si>
    <t>tr|A0A180GGF1|A0A180GGF1_PUCT1;tr|A0A0C4F7N0|A0A0C4F7N0_PUCT1</t>
  </si>
  <si>
    <t>tr|A0A180GGF1|A0A180GGF1_PUCT1 Uncharacterized protein OS=Puccinia triticina (isolate 1-1 / race 1 (BBBD)) GN=PTTG_09164 PE=4 SV=1;tr|A0A0C4F7N0|A0A0C4F7N0_PUCT1 Uncharacterized protein OS=Puccinia triticina (isolate 1-1 / race 1 (BBBD)) PE=4 SV=1</t>
  </si>
  <si>
    <t>tr|A0A180GGI7|A0A180GGI7_PUCT1;tr|A0A0C4ES54|A0A0C4ES54_PUCT1</t>
  </si>
  <si>
    <t>tr|A0A180GGI7|A0A180GGI7_PUCT1 NAD-specific glutamate dehydrogenase OS=Puccinia triticina (isolate 1-1 / race 1 (BBBD)) GN=PTTG_03628 PE=3 SV=1;tr|A0A0C4ES54|A0A0C4ES54_PUCT1 NAD-specific glutamate dehydrogenase OS=Puccinia triticina (isolate 1-1 / race 1</t>
  </si>
  <si>
    <t>tr|A0A180GH18|A0A180GH18_PUCT1;tr|A0A0C4F2F4|A0A0C4F2F4_PUCT1</t>
  </si>
  <si>
    <t>tr|A0A180GH18|A0A180GH18_PUCT1 Uncharacterized protein OS=Puccinia triticina (isolate 1-1 / race 1 (BBBD)) GN=PTTG_07275 PE=3 SV=1;tr|A0A0C4F2F4|A0A0C4F2F4_PUCT1 Uncharacterized protein OS=Puccinia triticina (isolate 1-1 / race 1 (BBBD)) PE=3 SV=1</t>
  </si>
  <si>
    <t>tr|A0A180GH43|A0A180GH43_PUCT1</t>
  </si>
  <si>
    <t>tr|A0A180GH43|A0A180GH43_PUCT1 Uncharacterized protein OS=Puccinia triticina (isolate 1-1 / race 1 (BBBD)) GN=PTTG_27844 PE=4 SV=1</t>
  </si>
  <si>
    <t>tr|A0A180GHH2|A0A180GHH2_PUCT1;tr|A0A0C4F2U5|A0A0C4F2U5_PUCT1;tr|A0A180GY73|A0A180GY73_PUCT1</t>
  </si>
  <si>
    <t>tr|A0A180GHH2|A0A180GHH2_PUCT1;tr|A0A0C4F2U5|A0A0C4F2U5_PUCT1</t>
  </si>
  <si>
    <t>tr|A0A180GHH2|A0A180GHH2_PUCT1 6-phosphogluconolactonase OS=Puccinia triticina (isolate 1-1 / race 1 (BBBD)) GN=PTTG_07416 PE=4 SV=1;tr|A0A0C4F2U5|A0A0C4F2U5_PUCT1 Uncharacterized protein OS=Puccinia triticina (isolate 1-1 / race 1 (BBBD)) PE=4 SV=1</t>
  </si>
  <si>
    <t>tr|A0A180GI78|A0A180GI78_PUCT1;tr|A0A0C4EN76|A0A0C4EN76_PUCT1</t>
  </si>
  <si>
    <t>tr|A0A180GI78|A0A180GI78_PUCT1 Uncharacterized protein OS=Puccinia triticina (isolate 1-1 / race 1 (BBBD)) GN=PTTG_02217 PE=4 SV=1;tr|A0A0C4EN76|A0A0C4EN76_PUCT1 Uncharacterized protein OS=Puccinia triticina (isolate 1-1 / race 1 (BBBD)) PE=4 SV=1</t>
  </si>
  <si>
    <t>tr|A0A180GIP7|A0A180GIP7_PUCT1;tr|A0A0C4ESY9|A0A0C4ESY9_PUCT1</t>
  </si>
  <si>
    <t>tr|A0A180GIP7|A0A180GIP7_PUCT1 Uncharacterized protein OS=Puccinia triticina (isolate 1-1 / race 1 (BBBD)) GN=PTTG_03918 PE=3 SV=1;tr|A0A0C4ESY9|A0A0C4ESY9_PUCT1 Uncharacterized protein OS=Puccinia triticina (isolate 1-1 / race 1 (BBBD)) PE=3 SV=1</t>
  </si>
  <si>
    <t>tr|A0A180GJJ1|A0A180GJJ1_PUCT1</t>
  </si>
  <si>
    <t>tr|A0A180GJJ1|A0A180GJJ1_PUCT1 Uncharacterized protein OS=Puccinia triticina (isolate 1-1 / race 1 (BBBD)) GN=PTTG_27503 PE=4 SV=1</t>
  </si>
  <si>
    <t>tr|A0A180GJP5|A0A180GJP5_PUCT1;tr|A0A0C4EPN4|A0A0C4EPN4_PUCT1</t>
  </si>
  <si>
    <t>tr|A0A180GJP5|A0A180GJP5_PUCT1 Glutamate synthase [NADPH] OS=Puccinia triticina (isolate 1-1 / race 1 (BBBD)) GN=PTTG_02737 PE=4 SV=1;tr|A0A0C4EPN4|A0A0C4EPN4_PUCT1 Uncharacterized protein OS=Puccinia triticina (isolate 1-1 / race 1 (BBBD)) PE=4 SV=1</t>
  </si>
  <si>
    <t>tr|A0A180GK70|A0A180GK70_PUCT1;tr|A0A0C4EPK7|A0A0C4EPK7_PUCT1</t>
  </si>
  <si>
    <t>tr|A0A180GK70|A0A180GK70_PUCT1 Uncharacterized protein OS=Puccinia triticina (isolate 1-1 / race 1 (BBBD)) GN=PTTG_02709 PE=4 SV=1;tr|A0A0C4EPK7|A0A0C4EPK7_PUCT1 Uncharacterized protein OS=Puccinia triticina (isolate 1-1 / race 1 (BBBD)) PE=4 SV=1</t>
  </si>
  <si>
    <t>tr|A0A180GLK7|A0A180GLK7_PUCT1;tr|A0A0C4F0G1|A0A0C4F0G1_PUCT1</t>
  </si>
  <si>
    <t>tr|A0A180GLK7|A0A180GLK7_PUCT1 Uncharacterized protein OS=Puccinia triticina (isolate 1-1 / race 1 (BBBD)) GN=PTTG_06577 PE=4 SV=1;tr|A0A0C4F0G1|A0A0C4F0G1_PUCT1 Uncharacterized protein OS=Puccinia triticina (isolate 1-1 / race 1 (BBBD)) PE=4 SV=1</t>
  </si>
  <si>
    <t>tr|A0A180GLR4|A0A180GLR4_PUCT1;tr|A0A0C4EMR4|A0A0C4EMR4_PUCT1</t>
  </si>
  <si>
    <t>tr|A0A180GLR4|A0A180GLR4_PUCT1 Eukaryotic translation initiation factor 3 subunit C OS=Puccinia triticina (isolate 1-1 / race 1 (BBBD)) GN=NIP1 PE=3 SV=1;tr|A0A0C4EMR4|A0A0C4EMR4_PUCT1 Eukaryotic translation initiation factor 3 subunit C OS=Puccinia tritic</t>
  </si>
  <si>
    <t>tr|A0A180GLY5|A0A180GLY5_PUCT1;tr|A0A0C4F858|A0A0C4F858_PUCT1</t>
  </si>
  <si>
    <t>tr|A0A180GLY5|A0A180GLY5_PUCT1</t>
  </si>
  <si>
    <t>tr|A0A180GLY5|A0A180GLY5_PUCT1 Eukaryotic translation initiation factor 3 subunit E OS=Puccinia triticina (isolate 1-1 / race 1 (BBBD)) GN=INT6 PE=3 SV=1</t>
  </si>
  <si>
    <t>tr|A0A180GM15|A0A180GM15_PUCT1;tr|A0A0C4EJB1|A0A0C4EJB1_PUCT1</t>
  </si>
  <si>
    <t>tr|A0A180GM15|A0A180GM15_PUCT1 Serine hydroxymethyltransferase OS=Puccinia triticina (isolate 1-1 / race 1 (BBBD)) GN=PTTG_00829 PE=3 SV=1;tr|A0A0C4EJB1|A0A0C4EJB1_PUCT1 Serine hydroxymethyltransferase OS=Puccinia triticina (isolate 1-1 / race 1 (BBBD)) PE</t>
  </si>
  <si>
    <t>tr|A0A180GMQ8|A0A180GMQ8_PUCT1</t>
  </si>
  <si>
    <t>tr|A0A180GMQ8|A0A180GMQ8_PUCT1 Uncharacterized protein OS=Puccinia triticina (isolate 1-1 / race 1 (BBBD)) GN=PTTG_12592 PE=4 SV=1</t>
  </si>
  <si>
    <t>tr|A0A180GMS2|A0A180GMS2_PUCT1;tr|A0A0C4F105|A0A0C4F105_PUCT1</t>
  </si>
  <si>
    <t>tr|A0A180GMS2|A0A180GMS2_PUCT1 Importin subunit alpha OS=Puccinia triticina (isolate 1-1 / race 1 (BBBD)) GN=PTTG_06775 PE=3 SV=1;tr|A0A0C4F105|A0A0C4F105_PUCT1 Importin subunit alpha OS=Puccinia triticina (isolate 1-1 / race 1 (BBBD)) PE=3 SV=1</t>
  </si>
  <si>
    <t>tr|A0A180GMU7|A0A180GMU7_PUCT1;tr|A0A0C4F0X1|A0A0C4F0X1_PUCT1</t>
  </si>
  <si>
    <t>tr|A0A180GMU7|A0A180GMU7_PUCT1 Uncharacterized protein OS=Puccinia triticina (isolate 1-1 / race 1 (BBBD)) GN=PTTG_06741 PE=3 SV=1;tr|A0A0C4F0X1|A0A0C4F0X1_PUCT1 Uncharacterized protein OS=Puccinia triticina (isolate 1-1 / race 1 (BBBD)) PE=3 SV=1</t>
  </si>
  <si>
    <t>tr|A0A180GN27|A0A180GN27_PUCT1;tr|A0A0C4EU12|A0A0C4EU12_PUCT1</t>
  </si>
  <si>
    <t>tr|A0A180GN27|A0A180GN27_PUCT1 40S ribosomal protein S12 OS=Puccinia triticina (isolate 1-1 / race 1 (BBBD)) GN=PTTG_04291 PE=3 SV=1;tr|A0A0C4EU12|A0A0C4EU12_PUCT1 40S ribosomal protein S12 OS=Puccinia triticina (isolate 1-1 / race 1 (BBBD)) PE=3 SV=1</t>
  </si>
  <si>
    <t>tr|A0A180GNN1|A0A180GNN1_PUCT1;tr|A0A0C4EUC6|A0A0C4EUC6_PUCT1</t>
  </si>
  <si>
    <t>tr|A0A180GNN1|A0A180GNN1_PUCT1 Protein transporter SEC23 OS=Puccinia triticina (isolate 1-1 / race 1 (BBBD)) GN=PTTG_04405 PE=4 SV=1;tr|A0A0C4EUC6|A0A0C4EUC6_PUCT1 Uncharacterized protein OS=Puccinia triticina (isolate 1-1 / race 1 (BBBD)) PE=4 SV=1</t>
  </si>
  <si>
    <t>tr|A0A180GP14|A0A180GP14_PUCT1</t>
  </si>
  <si>
    <t>tr|A0A180GP14|A0A180GP14_PUCT1 Uncharacterized protein (Fragment) OS=Puccinia triticina (isolate 1-1 / race 1 (BBBD)) GN=PTTG_11739 PE=4 SV=1</t>
  </si>
  <si>
    <t>tr|A0A180GPB2|A0A180GPB2_PUCT1;tr|A0A0C4EQG3|A0A0C4EQG3_PUCT1</t>
  </si>
  <si>
    <t>tr|A0A180GPB2|A0A180GPB2_PUCT1 Uncharacterized protein OS=Puccinia triticina (isolate 1-1 / race 1 (BBBD)) GN=PTTG_03022 PE=4 SV=1;tr|A0A0C4EQG3|A0A0C4EQG3_PUCT1 Uncharacterized protein OS=Puccinia triticina (isolate 1-1 / race 1 (BBBD)) PE=4 SV=1</t>
  </si>
  <si>
    <t>tr|A0A180GQ53|A0A180GQ53_PUCT1;tr|A0A0C4ESJ8|A0A0C4ESJ8_PUCT1;tr|A0A180GQ10|A0A180GQ10_PUCT1</t>
  </si>
  <si>
    <t>tr|A0A180GQ53|A0A180GQ53_PUCT1;tr|A0A0C4ESJ8|A0A0C4ESJ8_PUCT1</t>
  </si>
  <si>
    <t>tr|A0A180GQ53|A0A180GQ53_PUCT1 Proteasome subunit alpha type OS=Puccinia triticina (isolate 1-1 / race 1 (BBBD)) GN=PTTG_03777 PE=3 SV=1;tr|A0A0C4ESJ8|A0A0C4ESJ8_PUCT1 Proteasome endopeptidase complex OS=Puccinia triticina (isolate 1-1 / race 1 (BBBD)) PE=</t>
  </si>
  <si>
    <t>tr|A0A180GQ89|A0A180GQ89_PUCT1;tr|A0A0C4EXF1|A0A0C4EXF1_PUCT1</t>
  </si>
  <si>
    <t>tr|A0A180GQ89|A0A180GQ89_PUCT1 Uncharacterized protein OS=Puccinia triticina (isolate 1-1 / race 1 (BBBD)) GN=PTTG_05499 PE=4 SV=1;tr|A0A0C4EXF1|A0A0C4EXF1_PUCT1 Uncharacterized protein OS=Puccinia triticina (isolate 1-1 / race 1 (BBBD)) PE=4 SV=1</t>
  </si>
  <si>
    <t>tr|A0A180GQE1|A0A180GQE1_PUCT1;tr|A0A0C4EWF3|A0A0C4EWF3_PUCT1;A0A1D6ALY2;A0A1D6B6V8;A0A1D6ALY3;A0A1D6ACB0;A0A1D6B6V6;A0A1D6ACB1</t>
  </si>
  <si>
    <t>tr|A0A180GQE1|A0A180GQE1_PUCT1;tr|A0A0C4EWF3|A0A0C4EWF3_PUCT1</t>
  </si>
  <si>
    <t>tr|A0A180GQE1|A0A180GQE1_PUCT1 Arginyl-tRNA synthetase OS=Puccinia triticina (isolate 1-1 / race 1 (BBBD)) GN=PTTG_05148 PE=3 SV=1;tr|A0A0C4EWF3|A0A0C4EWF3_PUCT1 Uncharacterized protein OS=Puccinia triticina (isolate 1-1 / race 1 (BBBD)) PE=3 SV=1</t>
  </si>
  <si>
    <t>tr|A0A180GQH9|A0A180GQH9_PUCT1;tr|A0A0C4ESX7|A0A0C4ESX7_PUCT1</t>
  </si>
  <si>
    <t>tr|A0A180GQH9|A0A180GQH9_PUCT1 Carbonic anhydrase OS=Puccinia triticina (isolate 1-1 / race 1 (BBBD)) GN=PTTG_03906 PE=3 SV=1;tr|A0A0C4ESX7|A0A0C4ESX7_PUCT1 Carbonic anhydrase OS=Puccinia triticina (isolate 1-1 / race 1 (BBBD)) PE=3 SV=1</t>
  </si>
  <si>
    <t>tr|A0A180GQL8|A0A180GQL8_PUCT1;tr|A0A0C4EST7|A0A0C4EST7_PUCT1;tr|A0A180FWQ4|A0A180FWQ4_PUCT1</t>
  </si>
  <si>
    <t>tr|A0A180GQL8|A0A180GQL8_PUCT1;tr|A0A0C4EST7|A0A0C4EST7_PUCT1</t>
  </si>
  <si>
    <t>tr|A0A180GQL8|A0A180GQL8_PUCT1 Uncharacterized protein OS=Puccinia triticina (isolate 1-1 / race 1 (BBBD)) GN=PTTG_03866 PE=4 SV=1;tr|A0A0C4EST7|A0A0C4EST7_PUCT1 Uncharacterized protein OS=Puccinia triticina (isolate 1-1 / race 1 (BBBD)) PE=4 SV=1</t>
  </si>
  <si>
    <t>tr|A0A180GRJ3|A0A180GRJ3_PUCT1;tr|A0A180GSU6|A0A180GSU6_PUCT1;tr|A0A0C4EV08|A0A0C4EV08_PUCT1</t>
  </si>
  <si>
    <t>tr|A0A180GRJ3|A0A180GRJ3_PUCT1 Uncharacterized protein OS=Puccinia triticina (isolate 1-1 / race 1 (BBBD)) GN=PTTG_04640 PE=4 SV=1;tr|A0A180GSU6|A0A180GSU6_PUCT1 Uncharacterized protein OS=Puccinia triticina (isolate 1-1 / race 1 (BBBD)) GN=PTTG_04640 PE=4</t>
  </si>
  <si>
    <t>tr|A0A180GSD9|A0A180GSD9_PUCT1;tr|A0A0C4EVK7|A0A0C4EVK7_PUCT1</t>
  </si>
  <si>
    <t>tr|A0A180GSD9|A0A180GSD9_PUCT1 Carboxypeptidase OS=Puccinia triticina (isolate 1-1 / race 1 (BBBD)) GN=PTTG_04843 PE=3 SV=1;tr|A0A0C4EVK7|A0A0C4EVK7_PUCT1 Uncharacterized protein OS=Puccinia triticina (isolate 1-1 / race 1 (BBBD)) PE=3 SV=1</t>
  </si>
  <si>
    <t>tr|A0A180GSI0|A0A180GSI0_PUCT1;tr|A0A0C4EVJ7|A0A0C4EVJ7_PUCT1</t>
  </si>
  <si>
    <t>tr|A0A180GSI0|A0A180GSI0_PUCT1 40S ribosomal protein S4 OS=Puccinia triticina (isolate 1-1 / race 1 (BBBD)) GN=PTTG_04832 PE=3 SV=1;tr|A0A0C4EVJ7|A0A0C4EVJ7_PUCT1 40S ribosomal protein S4 OS=Puccinia triticina (isolate 1-1 / race 1 (BBBD)) PE=3 SV=1</t>
  </si>
  <si>
    <t>tr|A0A180GSW6|A0A180GSW6_PUCT1;tr|A0A0C4ETP2|A0A0C4ETP2_PUCT1;tr|A0A180GS39|A0A180GS39_PUCT1;tr|A0A180GSE1|A0A180GSE1_PUCT1;tr|A0A0C4ETN8|A0A0C4ETN8_PUCT1</t>
  </si>
  <si>
    <t>tr|A0A180GSW6|A0A180GSW6_PUCT1;tr|A0A0C4ETP2|A0A0C4ETP2_PUCT1</t>
  </si>
  <si>
    <t>tr|A0A180GSW6|A0A180GSW6_PUCT1 Uncharacterized protein OS=Puccinia triticina (isolate 1-1 / race 1 (BBBD)) GN=PTTG_04171 PE=4 SV=1;tr|A0A0C4ETP2|A0A0C4ETP2_PUCT1 Uncharacterized protein OS=Puccinia triticina (isolate 1-1 / race 1 (BBBD)) PE=4 SV=1</t>
  </si>
  <si>
    <t>tr|A0A180GSX8|A0A180GSX8_PUCT1;tr|A0A180GTJ0|A0A180GTJ0_PUCT1</t>
  </si>
  <si>
    <t>tr|A0A180GSX8|A0A180GSX8_PUCT1 Uncharacterized protein OS=Puccinia triticina (isolate 1-1 / race 1 (BBBD)) GN=PTTG_12633 PE=4 SV=1;tr|A0A180GTJ0|A0A180GTJ0_PUCT1 Uncharacterized protein OS=Puccinia triticina (isolate 1-1 / race 1 (BBBD)) GN=PTTG_12633 PE=4</t>
  </si>
  <si>
    <t>tr|A0A180GT09|A0A180GT09_PUCT1</t>
  </si>
  <si>
    <t>tr|A0A180GT09|A0A180GT09_PUCT1 Uncharacterized protein OS=Puccinia triticina (isolate 1-1 / race 1 (BBBD)) GN=PTTG_26516 PE=4 SV=1</t>
  </si>
  <si>
    <t>tr|A0A180GTY3|A0A180GTY3_PUCT1;tr|A0A0C4ENG7|A0A0C4ENG7_PUCT1</t>
  </si>
  <si>
    <t>tr|A0A180GTY3|A0A180GTY3_PUCT1 Phosphotransferase OS=Puccinia triticina (isolate 1-1 / race 1 (BBBD)) GN=PTTG_02313 PE=3 SV=1;tr|A0A0C4ENG7|A0A0C4ENG7_PUCT1 Phosphotransferase OS=Puccinia triticina (isolate 1-1 / race 1 (BBBD)) PE=3 SV=1</t>
  </si>
  <si>
    <t>tr|A0A180GU18|A0A180GU18_PUCT1;tr|A0A0C4EVQ7|A0A0C4EVQ7_PUCT1</t>
  </si>
  <si>
    <t>tr|A0A180GU18|A0A180GU18_PUCT1 Eukaryotic translation initiation factor 5A OS=Puccinia triticina (isolate 1-1 / race 1 (BBBD)) GN=PTTG_04893 PE=3 SV=1;tr|A0A0C4EVQ7|A0A0C4EVQ7_PUCT1 Eukaryotic translation initiation factor 5A OS=Puccinia triticina (isolate</t>
  </si>
  <si>
    <t>tr|A0A180GUC2|A0A180GUC2_PUCT1;tr|A0A0C4F6K2|A0A0C4F6K2_PUCT1;tr|A0A0C4EW78|A0A0C4EW78_PUCT1</t>
  </si>
  <si>
    <t>tr|A0A180GUC2|A0A180GUC2_PUCT1;tr|A0A0C4F6K2|A0A0C4F6K2_PUCT1</t>
  </si>
  <si>
    <t>tr|A0A180GUC2|A0A180GUC2_PUCT1 Uncharacterized protein OS=Puccinia triticina (isolate 1-1 / race 1 (BBBD)) GN=PTTG_08772 PE=4 SV=1;tr|A0A0C4F6K2|A0A0C4F6K2_PUCT1 Uncharacterized protein OS=Puccinia triticina (isolate 1-1 / race 1 (BBBD)) PE=4 SV=1</t>
  </si>
  <si>
    <t>tr|A0A180GUJ4|A0A180GUJ4_PUCT1;tr|A0A0C4ERL0|A0A0C4ERL0_PUCT1</t>
  </si>
  <si>
    <t>tr|A0A180GUJ4|A0A180GUJ4_PUCT1 Uncharacterized protein OS=Puccinia triticina (isolate 1-1 / race 1 (BBBD)) GN=PTTG_03429 PE=4 SV=1;tr|A0A0C4ERL0|A0A0C4ERL0_PUCT1 Uncharacterized protein OS=Puccinia triticina (isolate 1-1 / race 1 (BBBD)) PE=4 SV=1</t>
  </si>
  <si>
    <t>tr|A0A180GUQ7|A0A180GUQ7_PUCT1;tr|A0A180GQ32|A0A180GQ32_PUCT1</t>
  </si>
  <si>
    <t>tr|A0A180GUQ7|A0A180GUQ7_PUCT1 Proteasome subunit beta type OS=Puccinia triticina (isolate 1-1 / race 1 (BBBD)) GN=PTTG_03460 PE=3 SV=1;tr|A0A180GQ32|A0A180GQ32_PUCT1 Proteasome subunit beta type OS=Puccinia triticina (isolate 1-1 / race 1 (BBBD)) GN=PTTG_</t>
  </si>
  <si>
    <t>tr|A0A180GUT5|A0A180GUT5_PUCT1;tr|A0A0C4EJT4|A0A0C4EJT4_PUCT1</t>
  </si>
  <si>
    <t>tr|A0A180GUT5|A0A180GUT5_PUCT1 Uncharacterized protein OS=Puccinia triticina (isolate 1-1 / race 1 (BBBD)) GN=PTTG_01005 PE=3 SV=1;tr|A0A0C4EJT4|A0A0C4EJT4_PUCT1 Uncharacterized protein OS=Puccinia triticina (isolate 1-1 / race 1 (BBBD)) PE=4 SV=1</t>
  </si>
  <si>
    <t>tr|A0A180GVA1|A0A180GVA1_PUCT1;tr|A0A0C4F3J2|A0A0C4F3J2_PUCT1</t>
  </si>
  <si>
    <t>tr|A0A180GVA1|A0A180GVA1_PUCT1 Proteasome subunit alpha type OS=Puccinia triticina (isolate 1-1 / race 1 (BBBD)) GN=PTTG_07672 PE=3 SV=1;tr|A0A0C4F3J2|A0A0C4F3J2_PUCT1 Proteasome endopeptidase complex OS=Puccinia triticina (isolate 1-1 / race 1 (BBBD)) PE=</t>
  </si>
  <si>
    <t>tr|A0A180GVT4|A0A180GVT4_PUCT1;tr|A0A0C4EMY6|A0A0C4EMY6_PUCT1;tr|A0A180FZW5|A0A180FZW5_PUCT1;tr|A0A180FZN9|A0A180FZN9_PUCT1</t>
  </si>
  <si>
    <t>tr|A0A180GVT4|A0A180GVT4_PUCT1;tr|A0A0C4EMY6|A0A0C4EMY6_PUCT1</t>
  </si>
  <si>
    <t>tr|A0A180GVT4|A0A180GVT4_PUCT1 ATP-citrate synthase OS=Puccinia triticina (isolate 1-1 / race 1 (BBBD)) GN=PTTG_02126 PE=3 SV=1;tr|A0A0C4EMY6|A0A0C4EMY6_PUCT1 Uncharacterized protein OS=Puccinia triticina (isolate 1-1 / race 1 (BBBD)) PE=4 SV=1</t>
  </si>
  <si>
    <t>tr|A0A180GVV7|A0A180GVV7_PUCT1;tr|A0A0C4DF11|A0A0C4DF11_PUCT1</t>
  </si>
  <si>
    <t>tr|A0A180GVV7|A0A180GVV7_PUCT1 Uncharacterized protein OS=Puccinia triticina (isolate 1-1 / race 1 (BBBD)) GN=PTTG_09847 PE=4 SV=1;tr|A0A0C4DF11|A0A0C4DF11_PUCT1 Uncharacterized protein OS=Puccinia triticina (isolate 1-1 / race 1 (BBBD)) PE=4 SV=1</t>
  </si>
  <si>
    <t>tr|A0A180GW06|A0A180GW06_PUCT1;tr|A0A0C4EJS3|A0A0C4EJS3_PUCT1</t>
  </si>
  <si>
    <t>tr|A0A180GW06|A0A180GW06_PUCT1 Elongation factor 2 OS=Puccinia triticina (isolate 1-1 / race 1 (BBBD)) GN=PTTG_00994 PE=4 SV=1;tr|A0A0C4EJS3|A0A0C4EJS3_PUCT1 Uncharacterized protein OS=Puccinia triticina (isolate 1-1 / race 1 (BBBD)) PE=4 SV=1</t>
  </si>
  <si>
    <t>tr|A0A180GW39|A0A180GW39_PUCT1;tr|A0A0C4F024|A0A0C4F024_PUCT1</t>
  </si>
  <si>
    <t>tr|A0A180GW39|A0A180GW39_PUCT1 Pyruvate carboxylase OS=Puccinia triticina (isolate 1-1 / race 1 (BBBD)) GN=PTTG_06440 PE=4 SV=1;tr|A0A0C4F024|A0A0C4F024_PUCT1 Pyruvate carboxylase OS=Puccinia triticina (isolate 1-1 / race 1 (BBBD)) PE=4 SV=1</t>
  </si>
  <si>
    <t>tr|A0A180GW97|A0A180GW97_PUCT1;tr|A0A0C4F0K9|A0A0C4F0K9_PUCT1</t>
  </si>
  <si>
    <t>tr|A0A180GW97|A0A180GW97_PUCT1 Uncharacterized protein OS=Puccinia triticina (isolate 1-1 / race 1 (BBBD)) GN=PTTG_06626 PE=4 SV=1;tr|A0A0C4F0K9|A0A0C4F0K9_PUCT1 Uncharacterized protein OS=Puccinia triticina (isolate 1-1 / race 1 (BBBD)) PE=4 SV=1</t>
  </si>
  <si>
    <t>tr|A0A180GWF8|A0A180GWF8_PUCT1;tr|A0A0C4EY70|A0A0C4EY70_PUCT1</t>
  </si>
  <si>
    <t>tr|A0A180GWF8|A0A180GWF8_PUCT1 Phosphoribosylformylglycinamidine synthase OS=Puccinia triticina (isolate 1-1 / race 1 (BBBD)) GN=PTTG_26269 PE=3 SV=1;tr|A0A0C4EY70|A0A0C4EY70_PUCT1 Uncharacterized protein OS=Puccinia triticina (isolate 1-1 / race 1 (BBBD))</t>
  </si>
  <si>
    <t>tr|A0A180GWJ5|A0A180GWJ5_PUCT1;tr|A0A0C4F9S5|A0A0C4F9S5_PUCT1</t>
  </si>
  <si>
    <t>tr|A0A180GWJ5|A0A180GWJ5_PUCT1 Aspartate aminotransferase OS=Puccinia triticina (isolate 1-1 / race 1 (BBBD)) GN=PTTG_09958 PE=4 SV=1;tr|A0A0C4F9S5|A0A0C4F9S5_PUCT1 Aspartate aminotransferase OS=Puccinia triticina (isolate 1-1 / race 1 (BBBD)) PE=4 SV=1</t>
  </si>
  <si>
    <t>tr|A0A180GWP0|A0A180GWP0_PUCT1;tr|A0A0C4ET96|A0A0C4ET96_PUCT1</t>
  </si>
  <si>
    <t>tr|A0A180GWP0|A0A180GWP0_PUCT1</t>
  </si>
  <si>
    <t>tr|A0A180GWP0|A0A180GWP0_PUCT1 Uncharacterized protein OS=Puccinia triticina (isolate 1-1 / race 1 (BBBD)) GN=PTTG_04025 PE=3 SV=1</t>
  </si>
  <si>
    <t>tr|A0A180GX40|A0A180GX40_PUCT1</t>
  </si>
  <si>
    <t>tr|A0A180GX40|A0A180GX40_PUCT1 Uncharacterized protein OS=Puccinia triticina (isolate 1-1 / race 1 (BBBD)) GN=PTTG_26127 PE=4 SV=1</t>
  </si>
  <si>
    <t>tr|A0A180GXF1|A0A180GXF1_PUCT1</t>
  </si>
  <si>
    <t>tr|A0A180GXF1|A0A180GXF1_PUCT1 Uncharacterized protein OS=Puccinia triticina (isolate 1-1 / race 1 (BBBD)) GN=PTTG_11646 PE=4 SV=1</t>
  </si>
  <si>
    <t>tr|A0A180GXH2|A0A180GXH2_PUCT1;tr|A0A0C4F5U9|A0A0C4F5U9_PUCT1</t>
  </si>
  <si>
    <t>tr|A0A180GXH2|A0A180GXH2_PUCT1</t>
  </si>
  <si>
    <t>tr|A0A180GXH2|A0A180GXH2_PUCT1 Uncharacterized protein OS=Puccinia triticina (isolate 1-1 / race 1 (BBBD)) GN=PTTG_08503 PE=4 SV=1</t>
  </si>
  <si>
    <t>tr|A0A180GXU5|A0A180GXU5_PUCT1</t>
  </si>
  <si>
    <t>tr|A0A180GXU5|A0A180GXU5_PUCT1 Threonyl-tRNA synthetase OS=Puccinia triticina (isolate 1-1 / race 1 (BBBD)) GN=PTTG_03528 PE=3 SV=1</t>
  </si>
  <si>
    <t>tr|A0A180GYA2|A0A180GYA2_PUCT1;tr|A0A0C4EKR0|A0A0C4EKR0_PUCT1</t>
  </si>
  <si>
    <t>tr|A0A180GYA2|A0A180GYA2_PUCT1 Actin-like protein 3 OS=Puccinia triticina (isolate 1-1 / race 1 (BBBD)) GN=PTTG_01337 PE=3 SV=1;tr|A0A0C4EKR0|A0A0C4EKR0_PUCT1 Uncharacterized protein OS=Puccinia triticina (isolate 1-1 / race 1 (BBBD)) PE=3 SV=1</t>
  </si>
  <si>
    <t>tr|A0A180GYE4|A0A180GYE4_PUCT1;tr|A0A0C4EYJ8|A0A0C4EYJ8_PUCT1</t>
  </si>
  <si>
    <t>tr|A0A180GYE4|A0A180GYE4_PUCT1 Polyadenylate-binding protein OS=Puccinia triticina (isolate 1-1 / race 1 (BBBD)) GN=PTTG_05898 PE=3 SV=1;tr|A0A0C4EYJ8|A0A0C4EYJ8_PUCT1 Polyadenylate-binding protein OS=Puccinia triticina (isolate 1-1 / race 1 (BBBD)) PE=3 S</t>
  </si>
  <si>
    <t>tr|A0A180GYG9|A0A180GYG9_PUCT1</t>
  </si>
  <si>
    <t>tr|A0A180GYG9|A0A180GYG9_PUCT1 Uncharacterized protein OS=Puccinia triticina (isolate 1-1 / race 1 (BBBD)) GN=PTTG_12008 PE=4 SV=1</t>
  </si>
  <si>
    <t>tr|A0A180GYT3|A0A180GYT3_PUCT1;tr|A0A0C4EHJ2|A0A0C4EHJ2_PUCT1</t>
  </si>
  <si>
    <t>tr|A0A180GYT3|A0A180GYT3_PUCT1 Uncharacterized protein OS=Puccinia triticina (isolate 1-1 / race 1 (BBBD)) GN=PTTG_00208 PE=4 SV=1;tr|A0A0C4EHJ2|A0A0C4EHJ2_PUCT1 Uncharacterized protein OS=Puccinia triticina (isolate 1-1 / race 1 (BBBD)) PE=4 SV=1</t>
  </si>
  <si>
    <t>tr|A0A180GYX1|A0A180GYX1_PUCT1;tr|A0A0C4EK35|A0A0C4EK35_PUCT1</t>
  </si>
  <si>
    <t>tr|A0A180GYX1|A0A180GYX1_PUCT1 Uncharacterized protein OS=Puccinia triticina (isolate 1-1 / race 1 (BBBD)) GN=PTTG_01108 PE=4 SV=1;tr|A0A0C4EK35|A0A0C4EK35_PUCT1 Uncharacterized protein OS=Puccinia triticina (isolate 1-1 / race 1 (BBBD)) PE=4 SV=1</t>
  </si>
  <si>
    <t>tr|A0A180GZJ2|A0A180GZJ2_PUCT1</t>
  </si>
  <si>
    <t>tr|A0A180GZJ2|A0A180GZJ2_PUCT1 Uncharacterized protein OS=Puccinia triticina (isolate 1-1 / race 1 (BBBD)) GN=PTTG_03168 PE=4 SV=1</t>
  </si>
  <si>
    <t>tr|A0A180GZZ7|A0A180GZZ7_PUCT1;tr|A0A0C4EQS2|A0A0C4EQS2_PUCT1</t>
  </si>
  <si>
    <t>tr|A0A180GZZ7|A0A180GZZ7_PUCT1 Uncharacterized protein OS=Puccinia triticina (isolate 1-1 / race 1 (BBBD)) GN=PTTG_03133 PE=4 SV=1;tr|A0A0C4EQS2|A0A0C4EQS2_PUCT1 Uncharacterized protein OS=Puccinia triticina (isolate 1-1 / race 1 (BBBD)) PE=4 SV=1</t>
  </si>
  <si>
    <t>tr|A0A180H029|A0A180H029_PUCT1;tr|A0A0C4DFB7|A0A0C4DFB7_PUCT1</t>
  </si>
  <si>
    <t>tr|A0A180H029|A0A180H029_PUCT1 Uncharacterized protein OS=Puccinia triticina (isolate 1-1 / race 1 (BBBD)) GN=PTTG_01152 PE=4 SV=1;tr|A0A0C4DFB7|A0A0C4DFB7_PUCT1 Uncharacterized protein OS=Puccinia triticina (isolate 1-1 / race 1 (BBBD)) PE=4 SV=1</t>
  </si>
  <si>
    <t>tr|A0A180H0M4|A0A180H0M4_PUCT1;tr|A0A0C4EKG2|A0A0C4EKG2_PUCT1</t>
  </si>
  <si>
    <t>tr|A0A180H0M4|A0A180H0M4_PUCT1 Uncharacterized protein OS=Puccinia triticina (isolate 1-1 / race 1 (BBBD)) GN=PTTG_01237 PE=4 SV=1;tr|A0A0C4EKG2|A0A0C4EKG2_PUCT1 Uncharacterized protein OS=Puccinia triticina (isolate 1-1 / race 1 (BBBD)) PE=4 SV=1</t>
  </si>
  <si>
    <t>tr|A0A180H0Y5|A0A180H0Y5_PUCT1</t>
  </si>
  <si>
    <t>tr|A0A180H0Y5|A0A180H0Y5_PUCT1 Uncharacterized protein OS=Puccinia triticina (isolate 1-1 / race 1 (BBBD)) GN=PTTG_11690 PE=4 SV=1</t>
  </si>
  <si>
    <t>tr|A0A180H1L0|A0A180H1L0_PUCT1;tr|A0A0C4EYB1|A0A0C4EYB1_PUCT1</t>
  </si>
  <si>
    <t>tr|A0A180H1L0|A0A180H1L0_PUCT1 Proteasome subunit beta type OS=Puccinia triticina (isolate 1-1 / race 1 (BBBD)) GN=PTTG_05810 PE=3 SV=1;tr|A0A0C4EYB1|A0A0C4EYB1_PUCT1 Uncharacterized protein OS=Puccinia triticina (isolate 1-1 / race 1 (BBBD)) PE=4 SV=1</t>
  </si>
  <si>
    <t>tr|A0A180H1U7|A0A180H1U7_PUCT1</t>
  </si>
  <si>
    <t>tr|A0A180H1U7|A0A180H1U7_PUCT1 Guanine nucleotide-binding protein subunit beta-like protein OS=Puccinia triticina (isolate 1-1 / race 1 (BBBD)) GN=PTTG_00389 PE=4 SV=1</t>
  </si>
  <si>
    <t>tr|A0A180H2L6|A0A180H2L6_PUCT1</t>
  </si>
  <si>
    <t>tr|A0A180H2L6|A0A180H2L6_PUCT1 Uncharacterized protein OS=Puccinia triticina (isolate 1-1 / race 1 (BBBD)) GN=PTTG_25534 PE=4 SV=1</t>
  </si>
  <si>
    <t>tr|A0A180H2R4|A0A180H2R4_PUCT1;tr|A0A0C4F9Q2|A0A0C4F9Q2_PUCT1;tr|A0A180GUE5|A0A180GUE5_PUCT1;tr|A0A0C4ER01|A0A0C4ER01_PUCT1</t>
  </si>
  <si>
    <t>tr|A0A180H2R4|A0A180H2R4_PUCT1;tr|A0A0C4F9Q2|A0A0C4F9Q2_PUCT1</t>
  </si>
  <si>
    <t>tr|A0A180H2R4|A0A180H2R4_PUCT1 Eukaryotic translation initiation factor 2A OS=Puccinia triticina (isolate 1-1 / race 1 (BBBD)) GN=PTTG_09934 PE=3 SV=1;tr|A0A0C4F9Q2|A0A0C4F9Q2_PUCT1 Eukaryotic translation initiation factor 2A OS=Puccinia triticina (isolate</t>
  </si>
  <si>
    <t>tr|A0A180H2R5|A0A180H2R5_PUCT1;tr|A0A180H2T8|A0A180H2T8_PUCT1;tr|A0A0C4EYA2|A0A0C4EYA2_PUCT1</t>
  </si>
  <si>
    <t>tr|A0A180H2R5|A0A180H2R5_PUCT1 Protein BMH2 OS=Puccinia triticina (isolate 1-1 / race 1 (BBBD)) GN=PTTG_05801 PE=3 SV=1;tr|A0A180H2T8|A0A180H2T8_PUCT1 Protein BMH2, variant OS=Puccinia triticina (isolate 1-1 / race 1 (BBBD)) GN=PTTG_05801 PE=3 SV=1;tr|A0A0</t>
  </si>
  <si>
    <t>tr|A0A180H2Y5|A0A180H2Y5_PUCT1;tr|A0A0C4F6X2|A0A0C4F6X2_PUCT1</t>
  </si>
  <si>
    <t>tr|A0A180H2Y5|A0A180H2Y5_PUCT1 Uncharacterized protein OS=Puccinia triticina (isolate 1-1 / race 1 (BBBD)) GN=PTTG_08896 PE=4 SV=1;tr|A0A0C4F6X2|A0A0C4F6X2_PUCT1 Uncharacterized protein OS=Puccinia triticina (isolate 1-1 / race 1 (BBBD)) PE=4 SV=1</t>
  </si>
  <si>
    <t>tr|A0A180H347|A0A180H347_PUCT1;tr|A0A0C4EUM2|A0A0C4EUM2_PUCT1</t>
  </si>
  <si>
    <t>tr|A0A180H347|A0A180H347_PUCT1 Uncharacterized protein OS=Puccinia triticina (isolate 1-1 / race 1 (BBBD)) GN=PTTG_04503 PE=3 SV=1;tr|A0A0C4EUM2|A0A0C4EUM2_PUCT1 Uncharacterized protein OS=Puccinia triticina (isolate 1-1 / race 1 (BBBD)) PE=3 SV=1</t>
  </si>
  <si>
    <t>tr|A0A180H352|A0A180H352_PUCT1;tr|A0A0C4EUN3|A0A0C4EUN3_PUCT1</t>
  </si>
  <si>
    <t>tr|A0A180H352|A0A180H352_PUCT1 Uncharacterized protein OS=Puccinia triticina (isolate 1-1 / race 1 (BBBD)) GN=PTTG_04514 PE=4 SV=1;tr|A0A0C4EUN3|A0A0C4EUN3_PUCT1 Uncharacterized protein OS=Puccinia triticina (isolate 1-1 / race 1 (BBBD)) PE=4 SV=1</t>
  </si>
  <si>
    <t>tr|A0A180H359|A0A180H359_PUCT1</t>
  </si>
  <si>
    <t>tr|A0A180H359|A0A180H359_PUCT1 Uncharacterized protein OS=Puccinia triticina (isolate 1-1 / race 1 (BBBD)) GN=PTTG_25377 PE=4 SV=1</t>
  </si>
  <si>
    <t>tr|A0A180H399|A0A180H399_PUCT1;tr|A0A0C4F0Q5|A0A0C4F0Q5_PUCT1</t>
  </si>
  <si>
    <t>tr|A0A180H399|A0A180H399_PUCT1 Uncharacterized protein OS=Puccinia triticina (isolate 1-1 / race 1 (BBBD)) GN=PTTG_06672 PE=4 SV=1;tr|A0A0C4F0Q5|A0A0C4F0Q5_PUCT1 Uncharacterized protein OS=Puccinia triticina (isolate 1-1 / race 1 (BBBD)) PE=4 SV=1</t>
  </si>
  <si>
    <t>tr|A0A180H3N6|A0A180H3N6_PUCT1;tr|A0A0C4ENV3|A0A0C4ENV3_PUCT1</t>
  </si>
  <si>
    <t>tr|A0A180H3N6|A0A180H3N6_PUCT1 Uncharacterized protein OS=Puccinia triticina (isolate 1-1 / race 1 (BBBD)) GN=PTTG_02450 PE=3 SV=1;tr|A0A0C4ENV3|A0A0C4ENV3_PUCT1 Uncharacterized protein OS=Puccinia triticina (isolate 1-1 / race 1 (BBBD)) PE=3 SV=1</t>
  </si>
  <si>
    <t>tr|A0A180H3P2|A0A180H3P2_PUCT1;tr|A0A0C4EI59|A0A0C4EI59_PUCT1</t>
  </si>
  <si>
    <t>tr|A0A180H3P2|A0A180H3P2_PUCT1 Peptidyl-prolyl cis-trans isomerase OS=Puccinia triticina (isolate 1-1 / race 1 (BBBD)) GN=PTTG_00425 PE=3 SV=1;tr|A0A0C4EI59|A0A0C4EI59_PUCT1 Peptidyl-prolyl cis-trans isomerase OS=Puccinia triticina (isolate 1-1 / race 1 (B</t>
  </si>
  <si>
    <t>tr|A0A180H3P4|A0A180H3P4_PUCT1;tr|A0A0C4F182|A0A0C4F182_PUCT1</t>
  </si>
  <si>
    <t>tr|A0A180H3P4|A0A180H3P4_PUCT1 Uncharacterized protein OS=Puccinia triticina (isolate 1-1 / race 1 (BBBD)) GN=PTTG_06852 PE=3 SV=1;tr|A0A0C4F182|A0A0C4F182_PUCT1 Uncharacterized protein OS=Puccinia triticina (isolate 1-1 / race 1 (BBBD)) PE=3 SV=1</t>
  </si>
  <si>
    <t>tr|A0A180H3W6|A0A180H3W6_PUCT1;tr|A0A0C4EIF5|A0A0C4EIF5_PUCT1;tr|A0A0C4EIF6|A0A0C4EIF6_PUCT1</t>
  </si>
  <si>
    <t>tr|A0A180H3W6|A0A180H3W6_PUCT1 Uncharacterized protein OS=Puccinia triticina (isolate 1-1 / race 1 (BBBD)) GN=PTTG_00522 PE=4 SV=1;tr|A0A0C4EIF5|A0A0C4EIF5_PUCT1 Uncharacterized protein OS=Puccinia triticina (isolate 1-1 / race 1 (BBBD)) PE=4 SV=1;tr|A0A0C</t>
  </si>
  <si>
    <t>tr|A0A180H402|A0A180H402_PUCT1;tr|A0A0C4EI64|A0A0C4EI64_PUCT1</t>
  </si>
  <si>
    <t>tr|A0A180H402|A0A180H402_PUCT1 Enolase OS=Puccinia triticina (isolate 1-1 / race 1 (BBBD)) GN=PTTG_00430 PE=3 SV=1;tr|A0A0C4EI64|A0A0C4EI64_PUCT1 Uncharacterized protein OS=Puccinia triticina (isolate 1-1 / race 1 (BBBD)) PE=3 SV=1</t>
  </si>
  <si>
    <t>tr|A0A180H475|A0A180H475_PUCT1;tr|A0A0C4EIM7|A0A0C4EIM7_PUCT1;tr|A0A0C4F8W0|A0A0C4F8W0_PUCT1</t>
  </si>
  <si>
    <t>tr|A0A180H475|A0A180H475_PUCT1;tr|A0A0C4EIM7|A0A0C4EIM7_PUCT1</t>
  </si>
  <si>
    <t>tr|A0A180H475|A0A180H475_PUCT1 Uncharacterized protein OS=Puccinia triticina (isolate 1-1 / race 1 (BBBD)) GN=PTTG_25220 PE=3 SV=1;tr|A0A0C4EIM7|A0A0C4EIM7_PUCT1 Uncharacterized protein OS=Puccinia triticina (isolate 1-1 / race 1 (BBBD)) PE=4 SV=1</t>
  </si>
  <si>
    <t>tr|A0A180H4B6|A0A180H4B6_PUCT1</t>
  </si>
  <si>
    <t>tr|A0A180H4B6|A0A180H4B6_PUCT1 Uncharacterized protein OS=Puccinia triticina (isolate 1-1 / race 1 (BBBD)) GN=PTTG_11722 PE=4 SV=1</t>
  </si>
  <si>
    <t>tr|A0A180H4G4|A0A180H4G4_PUCT1;tr|A0A0C4EL47|A0A0C4EL47_PUCT1</t>
  </si>
  <si>
    <t>tr|A0A180H4G4|A0A180H4G4_PUCT1</t>
  </si>
  <si>
    <t>tr|A0A180H4G4|A0A180H4G4_PUCT1 Proteasome subunit alpha type OS=Puccinia triticina (isolate 1-1 / race 1 (BBBD)) GN=PTTG_01480 PE=3 SV=1</t>
  </si>
  <si>
    <t>tr|A0A180H4R6|A0A180H4R6_PUCT1;tr|A0A0C4ET58|A0A0C4ET58_PUCT1</t>
  </si>
  <si>
    <t>tr|A0A180H4R6|A0A180H4R6_PUCT1 Histidine biosynthesis trifunctional protein OS=Puccinia triticina (isolate 1-1 / race 1 (BBBD)) GN=PTTG_03987 PE=3 SV=1;tr|A0A0C4ET58|A0A0C4ET58_PUCT1 Uncharacterized protein OS=Puccinia triticina (isolate 1-1 / race 1 (BBBD</t>
  </si>
  <si>
    <t>tr|A0A180H4U5|A0A180H4U5_PUCT1;tr|A0A0C4F154|A0A0C4F154_PUCT1</t>
  </si>
  <si>
    <t>tr|A0A180H4U5|A0A180H4U5_PUCT1 Uncharacterized protein OS=Puccinia triticina (isolate 1-1 / race 1 (BBBD)) GN=PTTG_06824 PE=3 SV=1;tr|A0A0C4F154|A0A0C4F154_PUCT1 Uncharacterized protein OS=Puccinia triticina (isolate 1-1 / race 1 (BBBD)) PE=3 SV=1</t>
  </si>
  <si>
    <t>tr|A0A180H4V3|A0A180H4V3_PUCT1;tr|A0A0C4F9L5|A0A0C4F9L5_PUCT1;tr|A0A0C4EID9|A0A0C4EID9_PUCT1;tr|A0A0C4EID7|A0A0C4EID7_PUCT1;tr|A0A180G2W4|A0A180G2W4_PUCT1</t>
  </si>
  <si>
    <t>tr|A0A180H4V3|A0A180H4V3_PUCT1;tr|A0A0C4F9L5|A0A0C4F9L5_PUCT1</t>
  </si>
  <si>
    <t>tr|A0A180H4V3|A0A180H4V3_PUCT1 Uncharacterized protein OS=Puccinia triticina (isolate 1-1 / race 1 (BBBD)) GN=PTTG_25262 PE=4 SV=1;tr|A0A0C4F9L5|A0A0C4F9L5_PUCT1 Uncharacterized protein OS=Puccinia triticina (isolate 1-1 / race 1 (BBBD)) PE=4 SV=1</t>
  </si>
  <si>
    <t>tr|A0A180H697|A0A180H697_PUCT1;tr|A0A0C4ELA7|A0A0C4ELA7_PUCT1</t>
  </si>
  <si>
    <t>tr|A0A180H697|A0A180H697_PUCT1 Uncharacterized protein OS=Puccinia triticina (isolate 1-1 / race 1 (BBBD)) GN=PTTG_01541 PE=4 SV=1;tr|A0A0C4ELA7|A0A0C4ELA7_PUCT1 Uncharacterized protein OS=Puccinia triticina (isolate 1-1 / race 1 (BBBD)) PE=4 SV=1</t>
  </si>
  <si>
    <t>W5GBB3;U5HTF2;Q4L1A3;W5ENW2;W5ECQ4;W5DVP9</t>
  </si>
  <si>
    <t>W5GBB3;U5HTF2</t>
  </si>
  <si>
    <t>tr|W5GBB3|W5GBB3_WHEAT Eukaryotic translation initiation factor 3 subunit G OS=Triticum aestivum PE=3 SV=1;tr|U5HTF2|U5HTF2_WHEAT Eukaryotic translation initiation factor 3 subunit G OS=Triticum aestivum GN=eIF3g PE=2 SV=1</t>
  </si>
  <si>
    <t>W4ZLL1;A0A1D5SHT8;A0A1D5RUX8</t>
  </si>
  <si>
    <t>tr|W4ZLL1|W4ZLL1_WHEAT Uncharacterized protein OS=Triticum aestivum PE=4 SV=1;tr|A0A1D5SHT8|A0A1D5SHT8_WHEAT Uncharacterized protein OS=Triticum aestivum PE=4 SV=1;tr|A0A1D5RUX8|A0A1D5RUX8_WHEAT Uncharacterized protein OS=Triticum aestivum PE=4 SV=1</t>
  </si>
  <si>
    <t>W4ZTR7</t>
  </si>
  <si>
    <t>tr|W4ZTR7|W4ZTR7_WHEAT Proteasome subunit beta type OS=Triticum aestivum PE=3 SV=1</t>
  </si>
  <si>
    <t>W5A999</t>
  </si>
  <si>
    <t>tr|W5A999|W5A999_WHEAT Uncharacterized protein OS=Triticum aestivum PE=4 SV=1</t>
  </si>
  <si>
    <t>W5AQY6;W5BDE0</t>
  </si>
  <si>
    <t>tr|W5AQY6|W5AQY6_WHEAT Peroxidase OS=Triticum aestivum PE=3 SV=1;tr|W5BDE0|W5BDE0_WHEAT Peroxidase OS=Triticum aestivum PE=3 SV=1</t>
  </si>
  <si>
    <t>W5ARU5</t>
  </si>
  <si>
    <t>tr|W5ARU5|W5ARU5_WHEAT Uncharacterized protein OS=Triticum aestivum PE=4 SV=1</t>
  </si>
  <si>
    <t>W5ASW3</t>
  </si>
  <si>
    <t>tr|W5ASW3|W5ASW3_WHEAT Uncharacterized protein OS=Triticum aestivum PE=4 SV=1</t>
  </si>
  <si>
    <t>W5BD97;A0A1D5TZW8;A0A1D5TCH5;W5AYW9;A0A1D5UGK2</t>
  </si>
  <si>
    <t>W5BD97;A0A1D5TZW8</t>
  </si>
  <si>
    <t>tr|W5BD97|W5BD97_WHEAT Uncharacterized protein OS=Triticum aestivum PE=3 SV=1;tr|A0A1D5TZW8|A0A1D5TZW8_WHEAT Uncharacterized protein OS=Triticum aestivum PE=4 SV=1</t>
  </si>
  <si>
    <t>W5C1Y1</t>
  </si>
  <si>
    <t>tr|W5C1Y1|W5C1Y1_WHEAT Uncharacterized protein OS=Triticum aestivum PE=4 SV=1</t>
  </si>
  <si>
    <t>W5C8U5;C6ETB0</t>
  </si>
  <si>
    <t>W5DRZ5</t>
  </si>
  <si>
    <t>tr|W5DRZ5|W5DRZ5_WHEAT Uncharacterized protein OS=Triticum aestivum PE=4 SV=1</t>
  </si>
  <si>
    <t>W5DYM3;W5EEZ1;A0A1D5VIL4;A0A1D5X9X0;A0A1D5VIL5</t>
  </si>
  <si>
    <t>tr|W5DYM3|W5DYM3_WHEAT Uncharacterized protein OS=Triticum aestivum PE=4 SV=1;tr|W5EEZ1|W5EEZ1_WHEAT Uncharacterized protein OS=Triticum aestivum PE=4 SV=1;tr|A0A1D5VIL4|A0A1D5VIL4_WHEAT Uncharacterized protein OS=Triticum aestivum PE=4 SV=1;tr|A0A1D5X9X0|</t>
  </si>
  <si>
    <t>W5EJS5;W5E1L2;A0A1D5Y013</t>
  </si>
  <si>
    <t>tr|W5EJS5|W5EJS5_WHEAT Uncharacterized protein OS=Triticum aestivum PE=4 SV=1;tr|W5E1L2|W5E1L2_WHEAT Uncharacterized protein OS=Triticum aestivum PE=4 SV=1;tr|A0A1D5Y013|A0A1D5Y013_WHEAT Uncharacterized protein OS=Triticum aestivum PE=4 SV=1</t>
  </si>
  <si>
    <t>W5EDP5;A0A1D5XPA5;A0A1D5XPA6</t>
  </si>
  <si>
    <t>tr|W5EDP5|W5EDP5_WHEAT Uncharacterized protein OS=Triticum aestivum PE=4 SV=1;tr|A0A1D5XPA5|A0A1D5XPA5_WHEAT Uncharacterized protein OS=Triticum aestivum PE=4 SV=1;tr|A0A1D5XPA6|A0A1D5XPA6_WHEAT Uncharacterized protein OS=Triticum aestivum PE=4 SV=1</t>
  </si>
  <si>
    <t>W5EGV6</t>
  </si>
  <si>
    <t>tr|W5EGV6|W5EGV6_WHEAT Uncharacterized protein OS=Triticum aestivum PE=4 SV=1</t>
  </si>
  <si>
    <t>W5EQC7</t>
  </si>
  <si>
    <t>tr|W5EQC7|W5EQC7_WHEAT Uncharacterized protein OS=Triticum aestivum PE=4 SV=1</t>
  </si>
  <si>
    <t>W5ERP5</t>
  </si>
  <si>
    <t>tr|W5ERP5|W5ERP5_WHEAT Peroxidase OS=Triticum aestivum PE=3 SV=1</t>
  </si>
  <si>
    <t>W5F5Y6</t>
  </si>
  <si>
    <t>tr|W5F5Y6|W5F5Y6_WHEAT Peroxidase OS=Triticum aestivum PE=3 SV=1</t>
  </si>
  <si>
    <t>W5FDW8;A0A1D5ZJC0</t>
  </si>
  <si>
    <t>tr|W5FDW8|W5FDW8_WHEAT UDP-glucose 6-dehydrogenase OS=Triticum aestivum PE=3 SV=1;tr|A0A1D5ZJC0|A0A1D5ZJC0_WHEAT UDP-glucose 6-dehydrogenase OS=Triticum aestivum PE=3 SV=1</t>
  </si>
  <si>
    <t>W5FHS7;A0A1D6S4Z2;W5BJA2;A0A1D5TQQ3;A0A1D5UUN3</t>
  </si>
  <si>
    <t>W5FHS7</t>
  </si>
  <si>
    <t>tr|W5FHS7|W5FHS7_WHEAT Uncharacterized protein OS=Triticum aestivum PE=4 SV=1</t>
  </si>
  <si>
    <t>W5FN32</t>
  </si>
  <si>
    <t>tr|W5FN32|W5FN32_WHEAT Uncharacterized protein OS=Triticum aestivum PE=4 SV=1</t>
  </si>
  <si>
    <t>W5FNH7;A0A1D6CBS3</t>
  </si>
  <si>
    <t>tr|W5FNH7|W5FNH7_WHEAT Uncharacterized protein OS=Triticum aestivum PE=4 SV=1;tr|A0A1D6CBS3|A0A1D6CBS3_WHEAT Uncharacterized protein OS=Triticum aestivum PE=4 SV=1</t>
  </si>
  <si>
    <t>W5FPB3;A0A1D6A4N0;A0A1D6A4N1</t>
  </si>
  <si>
    <t>tr|W5FPB3|W5FPB3_WHEAT Uncharacterized protein OS=Triticum aestivum PE=4 SV=1;tr|A0A1D6A4N0|A0A1D6A4N0_WHEAT Uncharacterized protein OS=Triticum aestivum PE=4 SV=1;tr|A0A1D6A4N1|A0A1D6A4N1_WHEAT Uncharacterized protein OS=Triticum aestivum PE=4 SV=1</t>
  </si>
  <si>
    <t>W5FV43</t>
  </si>
  <si>
    <t>tr|W5FV43|W5FV43_WHEAT Uncharacterized protein OS=Triticum aestivum PE=4 SV=1</t>
  </si>
  <si>
    <t>W5G0S8</t>
  </si>
  <si>
    <t>tr|W5G0S8|W5G0S8_WHEAT Uncharacterized protein OS=Triticum aestivum PE=3 SV=1</t>
  </si>
  <si>
    <t>W5GB84</t>
  </si>
  <si>
    <t>tr|W5GB84|W5GB84_WHEAT Uncharacterized protein OS=Triticum aestivum PE=3 SV=1</t>
  </si>
  <si>
    <t>W5I4U0</t>
  </si>
  <si>
    <t>tr|W5I4U0|W5I4U0_WHEAT Uncharacterized protein OS=Triticum aestivum PE=4 SV=1</t>
  </si>
  <si>
    <t>5d Th</t>
  </si>
  <si>
    <t>QUERY ID</t>
  </si>
  <si>
    <t>GI Number</t>
  </si>
  <si>
    <t>Ref ID</t>
  </si>
  <si>
    <t>Protein Name</t>
  </si>
  <si>
    <t>Common Name</t>
  </si>
  <si>
    <t>Scientific Name</t>
  </si>
  <si>
    <t>Hit Rank</t>
  </si>
  <si>
    <t>Query ID</t>
  </si>
  <si>
    <t>GI</t>
  </si>
  <si>
    <t>Pipetide Identity</t>
  </si>
  <si>
    <t>Length</t>
  </si>
  <si>
    <t>Evalue</t>
  </si>
  <si>
    <t>Subject Title</t>
  </si>
  <si>
    <t>A0A0C4ERK3</t>
  </si>
  <si>
    <t>1034742180</t>
  </si>
  <si>
    <t>OAV96183.1</t>
  </si>
  <si>
    <t>6-phosphogluconate dehydrogenase</t>
  </si>
  <si>
    <t>Puccinia triticina 1-1 BBBD Race 1</t>
  </si>
  <si>
    <t>A0A180FX95</t>
  </si>
  <si>
    <t>1034722800</t>
  </si>
  <si>
    <t>OAV85011.1</t>
  </si>
  <si>
    <t>hypothetical protein PTTG_12725</t>
  </si>
  <si>
    <t>A0A180GG57</t>
  </si>
  <si>
    <t>1034737668</t>
  </si>
  <si>
    <t>OAV91726.1</t>
  </si>
  <si>
    <t>glucose-regulated protein</t>
  </si>
  <si>
    <t>A0A0C4DF31</t>
  </si>
  <si>
    <t>1034737969</t>
  </si>
  <si>
    <t>OAV92022.1</t>
  </si>
  <si>
    <t>glycerol-3-phosphate dehydrogenase</t>
  </si>
  <si>
    <t>A0A0C4DF71</t>
  </si>
  <si>
    <t>1034738128</t>
  </si>
  <si>
    <t>OAV92178.1</t>
  </si>
  <si>
    <t>40S ribosomal protein S7</t>
  </si>
  <si>
    <t>A0A0C4DF98</t>
  </si>
  <si>
    <t>403160142</t>
  </si>
  <si>
    <t>XP_003320696.2</t>
  </si>
  <si>
    <t>20S proteasome subunit alpha 3</t>
  </si>
  <si>
    <t>Puccinia graminis f. sp. tritici CRL 75-36-700-3</t>
  </si>
  <si>
    <t>A0A0C4DFB9</t>
  </si>
  <si>
    <t>1034739912</t>
  </si>
  <si>
    <t>OAV93939.1</t>
  </si>
  <si>
    <t>3-isopropylmalate dehydrogenase</t>
  </si>
  <si>
    <t>A0A0C4DFI4</t>
  </si>
  <si>
    <t>1034737965</t>
  </si>
  <si>
    <t>OAV92018.1</t>
  </si>
  <si>
    <t>cytochrome c</t>
  </si>
  <si>
    <t>A0A0C4DFJ3</t>
  </si>
  <si>
    <t>1317363681</t>
  </si>
  <si>
    <t>PKY47709.1</t>
  </si>
  <si>
    <t>cytochrome b5</t>
  </si>
  <si>
    <t>Rhizophagus irregularis</t>
  </si>
  <si>
    <t>A0A0C4DFJ4</t>
  </si>
  <si>
    <t>1034743313</t>
  </si>
  <si>
    <t>OAV97309.1</t>
  </si>
  <si>
    <t>40S ribosomal protein S19-A</t>
  </si>
  <si>
    <t>A0A0C4EH00</t>
  </si>
  <si>
    <t>599400301</t>
  </si>
  <si>
    <t>XP_007412216.1</t>
  </si>
  <si>
    <t>subtilisin protease</t>
  </si>
  <si>
    <t>Melampsora larici-populina 98AG31</t>
  </si>
  <si>
    <t>A0A0C4EH25</t>
  </si>
  <si>
    <t>1034736657</t>
  </si>
  <si>
    <t>OAV90734.1</t>
  </si>
  <si>
    <t>isocitrate dehydrogenase (NAD+)</t>
  </si>
  <si>
    <t>A0A0C4EHC6</t>
  </si>
  <si>
    <t>1034724239</t>
  </si>
  <si>
    <t>OAV85110.1</t>
  </si>
  <si>
    <t>60S ribosomal protein L20</t>
  </si>
  <si>
    <t>A0A0C4EHF8</t>
  </si>
  <si>
    <t>1034743454</t>
  </si>
  <si>
    <t>OAV97449.1</t>
  </si>
  <si>
    <t>hypothetical protein PTTG_00174</t>
  </si>
  <si>
    <t>A0A0C4EHJ6</t>
  </si>
  <si>
    <t>331213433</t>
  </si>
  <si>
    <t>XP_003319398.1</t>
  </si>
  <si>
    <t>60S ribosomal protein L13</t>
  </si>
  <si>
    <t>A0A0C4EHP2</t>
  </si>
  <si>
    <t>913869194</t>
  </si>
  <si>
    <t>KNZ58955.1</t>
  </si>
  <si>
    <t>proliferating cell nuclear antigen (pcna)</t>
  </si>
  <si>
    <t>Puccinia sorghi</t>
  </si>
  <si>
    <t>A0A0C4EHW6</t>
  </si>
  <si>
    <t>1034744299</t>
  </si>
  <si>
    <t>OAV98289.1</t>
  </si>
  <si>
    <t>dihydroxy-acid dehydratase</t>
  </si>
  <si>
    <t>A0A0C4EI06</t>
  </si>
  <si>
    <t>1034733290</t>
  </si>
  <si>
    <t>OAV87609.1</t>
  </si>
  <si>
    <t>glutathione synthetase</t>
  </si>
  <si>
    <t>A0A0C4EI16</t>
  </si>
  <si>
    <t>1034744346</t>
  </si>
  <si>
    <t>OAV98336.1</t>
  </si>
  <si>
    <t>50S ribosomal protein L22</t>
  </si>
  <si>
    <t>A0A0C4EI22</t>
  </si>
  <si>
    <t>1034744352</t>
  </si>
  <si>
    <t>OAV98342.1</t>
  </si>
  <si>
    <t>60S ribosomal protein L12</t>
  </si>
  <si>
    <t>A0A0C4EI30</t>
  </si>
  <si>
    <t>1394851996</t>
  </si>
  <si>
    <t>PWY98809.1</t>
  </si>
  <si>
    <t>RNA-binding domain-containing protein</t>
  </si>
  <si>
    <t>Testicularia cyperi</t>
  </si>
  <si>
    <t>A0A0C4EIE4</t>
  </si>
  <si>
    <t>1022852624</t>
  </si>
  <si>
    <t>XP_016271995.1</t>
  </si>
  <si>
    <t>RAN protein binding protein</t>
  </si>
  <si>
    <t>Rhodotorula toruloides;Rhodotorula toruloides NP11</t>
  </si>
  <si>
    <t>A0A0C4EIF4</t>
  </si>
  <si>
    <t>1034745707</t>
  </si>
  <si>
    <t>OAV99691.1</t>
  </si>
  <si>
    <t>ATP synthase subunit alpha, mitochondrial</t>
  </si>
  <si>
    <t>A0A0C4EIJ3</t>
  </si>
  <si>
    <t>1034745647</t>
  </si>
  <si>
    <t>OAV99631.1</t>
  </si>
  <si>
    <t>40S ribosomal protein S15</t>
  </si>
  <si>
    <t>A0A0C4EIJ4</t>
  </si>
  <si>
    <t>1488171317</t>
  </si>
  <si>
    <t>RKP29054.1</t>
  </si>
  <si>
    <t>ribosomal protein P2 beta</t>
  </si>
  <si>
    <t>Metschnikowia bicuspidata</t>
  </si>
  <si>
    <t>A0A0C4EIL9</t>
  </si>
  <si>
    <t>648209072</t>
  </si>
  <si>
    <t>AIC33794.1</t>
  </si>
  <si>
    <t>peptidase M17, partial</t>
  </si>
  <si>
    <t>Puccinia cf. psidii AE-2014</t>
  </si>
  <si>
    <t>A0A0C4EIQ8</t>
  </si>
  <si>
    <t>913877868</t>
  </si>
  <si>
    <t>KNZ61609.1</t>
  </si>
  <si>
    <t>fatty acid synthase subunit beta</t>
  </si>
  <si>
    <t>A0A0C4EIT7</t>
  </si>
  <si>
    <t>1034742330</t>
  </si>
  <si>
    <t>OAV96332.1</t>
  </si>
  <si>
    <t>CK1/CK1/CK1-D protein kinase</t>
  </si>
  <si>
    <t>A0A0C4EIX2</t>
  </si>
  <si>
    <t>1034734003</t>
  </si>
  <si>
    <t>OAV88186.1</t>
  </si>
  <si>
    <t>40S ribosomal protein S3</t>
  </si>
  <si>
    <t>A0A0C4EIX9</t>
  </si>
  <si>
    <t>814544033</t>
  </si>
  <si>
    <t>CEQ38927.1</t>
  </si>
  <si>
    <t>SPOSA6832_00410, partial</t>
  </si>
  <si>
    <t>Sporidiobolus salmonicolor</t>
  </si>
  <si>
    <t>A0A0C4EIY4</t>
  </si>
  <si>
    <t>1394853699</t>
  </si>
  <si>
    <t>PWZ00508.1</t>
  </si>
  <si>
    <t>putative cytochrome b5</t>
  </si>
  <si>
    <t>A0A0C4EJ20</t>
  </si>
  <si>
    <t>1418627110</t>
  </si>
  <si>
    <t>XP_025351004.1</t>
  </si>
  <si>
    <t>acyl-CoA N-acyltransferase</t>
  </si>
  <si>
    <t>Pseudomicrostroma glucosiphilum</t>
  </si>
  <si>
    <t>A0A0C4EJ23</t>
  </si>
  <si>
    <t>1034737643</t>
  </si>
  <si>
    <t>OAV91701.1</t>
  </si>
  <si>
    <t>copper/zinc superoxide dismutase</t>
  </si>
  <si>
    <t>A0A0C4EJA2</t>
  </si>
  <si>
    <t>403161474</t>
  </si>
  <si>
    <t>XP_003321810.2</t>
  </si>
  <si>
    <t>asparagine synthase (glutamine-hydrolysing)</t>
  </si>
  <si>
    <t>A0A0C4EJI8</t>
  </si>
  <si>
    <t>1034739262</t>
  </si>
  <si>
    <t>OAV93296.1</t>
  </si>
  <si>
    <t>6,7-dimethyl-8-ribityllumazine synthase</t>
  </si>
  <si>
    <t>A0A0C4EJJ3</t>
  </si>
  <si>
    <t>1034739269</t>
  </si>
  <si>
    <t>OAV93303.1</t>
  </si>
  <si>
    <t>tubulin binding cofactor A</t>
  </si>
  <si>
    <t>A0A0C4EJM3</t>
  </si>
  <si>
    <t>331228448</t>
  </si>
  <si>
    <t>XP_003326891.1</t>
  </si>
  <si>
    <t>60S ribosomal protein L30</t>
  </si>
  <si>
    <t>Puccinia coronata var. avenae f. sp. avenae;Puccinia graminis f. sp. tritici CRL 75-36-700-3;Puccinia triticina 1-1 BBBD Race 1</t>
  </si>
  <si>
    <t>A0A0C4EJM4</t>
  </si>
  <si>
    <t>331219046</t>
  </si>
  <si>
    <t>XP_003322200.1</t>
  </si>
  <si>
    <t>D-3-phosphoglycerate dehydrogenase</t>
  </si>
  <si>
    <t>A0A0C4EJR8</t>
  </si>
  <si>
    <t>331226950</t>
  </si>
  <si>
    <t>XP_003326144.1</t>
  </si>
  <si>
    <t>40S ribosomal protein S16</t>
  </si>
  <si>
    <t>Puccinia coronata var. avenae f. sp. avenae;Puccinia graminis f. sp. tritici CRL 75-36-700-3</t>
  </si>
  <si>
    <t>A0A0C4EK03</t>
  </si>
  <si>
    <t>1034743783</t>
  </si>
  <si>
    <t>OAV97776.1</t>
  </si>
  <si>
    <t>hsp70-like protein</t>
  </si>
  <si>
    <t>A0A0C4EK24</t>
  </si>
  <si>
    <t>1034743756</t>
  </si>
  <si>
    <t>OAV97749.1</t>
  </si>
  <si>
    <t>hypothetical protein PTTG_01097</t>
  </si>
  <si>
    <t>A0A0C4EKB4</t>
  </si>
  <si>
    <t>909599928</t>
  </si>
  <si>
    <t>KNE90477.1</t>
  </si>
  <si>
    <t>seryl-tRNA synthetase</t>
  </si>
  <si>
    <t>Puccinia striiformis;Puccinia striiformis f. sp. tritici PST-78</t>
  </si>
  <si>
    <t>A0A0C4EKE7</t>
  </si>
  <si>
    <t>1022868175</t>
  </si>
  <si>
    <t>XP_016269721.1</t>
  </si>
  <si>
    <t>protein of heat shock protein 70 family</t>
  </si>
  <si>
    <t>A0A0C4EKH7</t>
  </si>
  <si>
    <t>1034735168</t>
  </si>
  <si>
    <t>OAV89283.1</t>
  </si>
  <si>
    <t>protein NMT1</t>
  </si>
  <si>
    <t>A0A0C4EKM7</t>
  </si>
  <si>
    <t>599413465</t>
  </si>
  <si>
    <t>XP_007414481.1</t>
  </si>
  <si>
    <t>multi-copper oxidase laccase-like protein</t>
  </si>
  <si>
    <t>A0A0C4EKV3</t>
  </si>
  <si>
    <t>403175893</t>
  </si>
  <si>
    <t>XP_003334642.2</t>
  </si>
  <si>
    <t>L-iditol 2-dehydrogenase</t>
  </si>
  <si>
    <t>A0A0C4EKV4</t>
  </si>
  <si>
    <t>1183454026</t>
  </si>
  <si>
    <t>ORY78099.1</t>
  </si>
  <si>
    <t>armadillo-type protein</t>
  </si>
  <si>
    <t>Leucosporidium creatinivorum</t>
  </si>
  <si>
    <t>A0A0C4EKX2</t>
  </si>
  <si>
    <t>403162357</t>
  </si>
  <si>
    <t>XP_003322588.2</t>
  </si>
  <si>
    <t>40S ribosomal protein S18</t>
  </si>
  <si>
    <t>Puccinia striiformis;Puccinia coronata var. avenae f. sp. avenae;Puccinia graminis f. sp. tritici CRL 75-36-700-3;Puccinia triticina 1-1 BBBD Race 1</t>
  </si>
  <si>
    <t>A0A0C4EKX5</t>
  </si>
  <si>
    <t>1034746009</t>
  </si>
  <si>
    <t>OAV99992.1</t>
  </si>
  <si>
    <t>60S ribosomal protein L10</t>
  </si>
  <si>
    <t>A0A0C4EKZ1</t>
  </si>
  <si>
    <t>630349795</t>
  </si>
  <si>
    <t>XP_007864198.1</t>
  </si>
  <si>
    <t>FMN-linked oxidoreductase</t>
  </si>
  <si>
    <t>Gloeophyllum trabeum ATCC 11539</t>
  </si>
  <si>
    <t>A0A0C4EL00</t>
  </si>
  <si>
    <t>1216219593</t>
  </si>
  <si>
    <t>SCV74694.1</t>
  </si>
  <si>
    <t>BQ2448_7723</t>
  </si>
  <si>
    <t>Microbotryum intermedium</t>
  </si>
  <si>
    <t>A0A0C4ELC9</t>
  </si>
  <si>
    <t>1034746247</t>
  </si>
  <si>
    <t>OAW00231.1</t>
  </si>
  <si>
    <t>malate dehydrogenase, NAD-dependent</t>
  </si>
  <si>
    <t>A0A0C4ELH6</t>
  </si>
  <si>
    <t>331237484</t>
  </si>
  <si>
    <t>XP_003331399.1</t>
  </si>
  <si>
    <t>ubiquitin thiolesterase</t>
  </si>
  <si>
    <t>A0A0C4ELI9</t>
  </si>
  <si>
    <t>1034739438</t>
  </si>
  <si>
    <t>OAV93471.1</t>
  </si>
  <si>
    <t>cell division cycle protein 48</t>
  </si>
  <si>
    <t>A0A0C4ELL4</t>
  </si>
  <si>
    <t>331226946</t>
  </si>
  <si>
    <t>XP_003326142.1</t>
  </si>
  <si>
    <t>phosphoribosylamine-glycine ligase</t>
  </si>
  <si>
    <t>A0A0C4ELN5</t>
  </si>
  <si>
    <t>1062135886</t>
  </si>
  <si>
    <t>ODN82605.1</t>
  </si>
  <si>
    <t>ran-specific GTPase-activating protein 1</t>
  </si>
  <si>
    <t>Cryptococcus depauperatus CBS 7841</t>
  </si>
  <si>
    <t>A0A0C4ELP7</t>
  </si>
  <si>
    <t>331238071</t>
  </si>
  <si>
    <t>XP_003331691.1</t>
  </si>
  <si>
    <t>pyruvate dehydrogenase E1 component subunit alpha</t>
  </si>
  <si>
    <t>A0A0C4ELQ9</t>
  </si>
  <si>
    <t>331222719</t>
  </si>
  <si>
    <t>XP_003324033.1</t>
  </si>
  <si>
    <t>heat shock protein SSB</t>
  </si>
  <si>
    <t>A0A0C4ELS5</t>
  </si>
  <si>
    <t>403171610</t>
  </si>
  <si>
    <t>XP_003330811.2</t>
  </si>
  <si>
    <t>20S proteasome subunit beta 6</t>
  </si>
  <si>
    <t>A0A0C4ELS7</t>
  </si>
  <si>
    <t>1034743494</t>
  </si>
  <si>
    <t>OAV97489.1</t>
  </si>
  <si>
    <t>FK506-binding protein 1</t>
  </si>
  <si>
    <t>A0A0C4ELW0</t>
  </si>
  <si>
    <t>403171926</t>
  </si>
  <si>
    <t>XP_003331107.2</t>
  </si>
  <si>
    <t>translation initiation factor eIF-3 subunit 9</t>
  </si>
  <si>
    <t>A0A0C4ELW2</t>
  </si>
  <si>
    <t>1034733550</t>
  </si>
  <si>
    <t>OAV87809.1</t>
  </si>
  <si>
    <t>aspartate aminotransferase, mitochondrial</t>
  </si>
  <si>
    <t>A0A0C4EM26</t>
  </si>
  <si>
    <t>331233853</t>
  </si>
  <si>
    <t>XP_003329587.1</t>
  </si>
  <si>
    <t>calmodulin</t>
  </si>
  <si>
    <t>bread wheat;Puccinia coronata var. avenae f. sp. avenae;Puccinia graminis f. sp. tritici CRL 75-36-700-3;Puccinia striiformis f. sp. tritici PST-78</t>
  </si>
  <si>
    <t>Triticum aestivum;Puccinia coronata var. avenae f. sp. avenae;Puccinia graminis f. sp. tritici CRL 75-36-700-3;Puccinia striiformis f. sp. tritici PST-78</t>
  </si>
  <si>
    <t>A0A0C4EM44</t>
  </si>
  <si>
    <t>1034744536</t>
  </si>
  <si>
    <t>OAV98524.1</t>
  </si>
  <si>
    <t>A0A0C4EM51</t>
  </si>
  <si>
    <t>1034744526</t>
  </si>
  <si>
    <t>OAV98514.1</t>
  </si>
  <si>
    <t>ATP synthase subunit beta, mitochondrial</t>
  </si>
  <si>
    <t>A0A0C4EM80</t>
  </si>
  <si>
    <t>1034735150</t>
  </si>
  <si>
    <t>OAV89267.1</t>
  </si>
  <si>
    <t>nucleoside diphosphate kinase</t>
  </si>
  <si>
    <t>A0A0C4EMK9</t>
  </si>
  <si>
    <t>1034736819</t>
  </si>
  <si>
    <t>OAV90893.1</t>
  </si>
  <si>
    <t>60S ribosomal protein L21-A</t>
  </si>
  <si>
    <t>A0A0C4EML0</t>
  </si>
  <si>
    <t>1034736820</t>
  </si>
  <si>
    <t>OAV90894.1</t>
  </si>
  <si>
    <t>40S ribosomal protein S9-B</t>
  </si>
  <si>
    <t>A0A0C4EML3</t>
  </si>
  <si>
    <t>955494741</t>
  </si>
  <si>
    <t>XP_014657677.1</t>
  </si>
  <si>
    <t>DUF89-domain-containing protein</t>
  </si>
  <si>
    <t>Moesziomyces antarcticus</t>
  </si>
  <si>
    <t>A0A0C4EMV0</t>
  </si>
  <si>
    <t>1358969399</t>
  </si>
  <si>
    <t>PRQ70192.1</t>
  </si>
  <si>
    <t>protein phosphatase 2A inhibitor 2</t>
  </si>
  <si>
    <t>Rhodotorula toruloides</t>
  </si>
  <si>
    <t>A0A0C4EMW3</t>
  </si>
  <si>
    <t>1034742074</t>
  </si>
  <si>
    <t>OAV96078.1</t>
  </si>
  <si>
    <t>GTP-binding nuclear protein spi1</t>
  </si>
  <si>
    <t>A0A0C4EMY9</t>
  </si>
  <si>
    <t>1034742102</t>
  </si>
  <si>
    <t>OAV96106.1</t>
  </si>
  <si>
    <t>40S ribosomal protein S5</t>
  </si>
  <si>
    <t>A0A0C4EN28</t>
  </si>
  <si>
    <t>1034736739</t>
  </si>
  <si>
    <t>OAV90814.1</t>
  </si>
  <si>
    <t>phosphoglucomutase</t>
  </si>
  <si>
    <t>A0A0C4EN78</t>
  </si>
  <si>
    <t>1034738341</t>
  </si>
  <si>
    <t>OAV92388.1</t>
  </si>
  <si>
    <t>phosphomannose isomerase type I</t>
  </si>
  <si>
    <t>A0A0C4EN92</t>
  </si>
  <si>
    <t>1034738327</t>
  </si>
  <si>
    <t>OAV92374.1</t>
  </si>
  <si>
    <t>20S proteasome subunit beta 2</t>
  </si>
  <si>
    <t>A0A0C4END7</t>
  </si>
  <si>
    <t>1034742046</t>
  </si>
  <si>
    <t>OAV96050.1</t>
  </si>
  <si>
    <t>carbamoyl-phosphate synthase arginine-specific large chain</t>
  </si>
  <si>
    <t>A0A0C4ENM5</t>
  </si>
  <si>
    <t>599396565</t>
  </si>
  <si>
    <t>XP_007411584.1</t>
  </si>
  <si>
    <t>secreted protein</t>
  </si>
  <si>
    <t>A0A0C4ENQ1</t>
  </si>
  <si>
    <t>1216227252</t>
  </si>
  <si>
    <t>SCV67269.1</t>
  </si>
  <si>
    <t>BQ2448_5915</t>
  </si>
  <si>
    <t>A0A0C4ENR2</t>
  </si>
  <si>
    <t>1034745066</t>
  </si>
  <si>
    <t>OAV99052.1</t>
  </si>
  <si>
    <t>60S ribosomal protein L4-A</t>
  </si>
  <si>
    <t>A0A0C4ENT2</t>
  </si>
  <si>
    <t>1488147788</t>
  </si>
  <si>
    <t>RKP13852.1</t>
  </si>
  <si>
    <t>ubiquitin-related domain-containing protein</t>
  </si>
  <si>
    <t>Piptocephalis cylindrospora</t>
  </si>
  <si>
    <t>A0A0C4EP22</t>
  </si>
  <si>
    <t>31087950</t>
  </si>
  <si>
    <t>AAP42830.1</t>
  </si>
  <si>
    <t>alcohol dehydrogenase</t>
  </si>
  <si>
    <t>Puccinia triticina</t>
  </si>
  <si>
    <t>A0A0C4EP78</t>
  </si>
  <si>
    <t>1034737898</t>
  </si>
  <si>
    <t>OAV91952.1</t>
  </si>
  <si>
    <t>aconitate hydratase, mitochondrial</t>
  </si>
  <si>
    <t>A0A0C4EPJ4</t>
  </si>
  <si>
    <t>154794904</t>
  </si>
  <si>
    <t>ABS86488.1</t>
  </si>
  <si>
    <t>nascent polypeptide-associated complex subunit alpha, partial</t>
  </si>
  <si>
    <t>Melampsora medusae f. sp. deltoidis</t>
  </si>
  <si>
    <t>A0A0C4EPP1</t>
  </si>
  <si>
    <t>403174367</t>
  </si>
  <si>
    <t>XP_003333348.2</t>
  </si>
  <si>
    <t>carbamoyl-phosphate synthase small subunit</t>
  </si>
  <si>
    <t>A0A0C4EPP6</t>
  </si>
  <si>
    <t>599400632</t>
  </si>
  <si>
    <t>XP_007412275.1</t>
  </si>
  <si>
    <t>family 18 glycoside hydrolase</t>
  </si>
  <si>
    <t>A0A0C4EPU2</t>
  </si>
  <si>
    <t>1034738935</t>
  </si>
  <si>
    <t>OAV92973.1</t>
  </si>
  <si>
    <t>hypothetical protein PTTG_02795</t>
  </si>
  <si>
    <t>A0A0C4EQ20</t>
  </si>
  <si>
    <t>913870274</t>
  </si>
  <si>
    <t>KNZ59644.1</t>
  </si>
  <si>
    <t>deoxyhypusine hydroxylase</t>
  </si>
  <si>
    <t>A0A0C4EQ66</t>
  </si>
  <si>
    <t>1034742697</t>
  </si>
  <si>
    <t>OAV96697.1</t>
  </si>
  <si>
    <t>2-methylcitrate dehydratase</t>
  </si>
  <si>
    <t>A0A0C4EQ92</t>
  </si>
  <si>
    <t>1023229225</t>
  </si>
  <si>
    <t>KZT26022.1</t>
  </si>
  <si>
    <t>fructosyl amino acid oxidase</t>
  </si>
  <si>
    <t>Neolentinus lepideus HHB14362 ss-1</t>
  </si>
  <si>
    <t>A0A0C4EQD0</t>
  </si>
  <si>
    <t>1340877798</t>
  </si>
  <si>
    <t>POY75467.1</t>
  </si>
  <si>
    <t>putative Leukotriene-A(4) hydrolase</t>
  </si>
  <si>
    <t>Rhodotorula taiwanensis</t>
  </si>
  <si>
    <t>A0A0C4EQV1</t>
  </si>
  <si>
    <t>403164814</t>
  </si>
  <si>
    <t>XP_003324887.2</t>
  </si>
  <si>
    <t>glutathione peroxidase</t>
  </si>
  <si>
    <t>A0A0C4EQW4</t>
  </si>
  <si>
    <t>1034743961</t>
  </si>
  <si>
    <t>OAV97953.1</t>
  </si>
  <si>
    <t>eukaryotic translation initiation factor 2 subunit gamma</t>
  </si>
  <si>
    <t>A0A0C4EQX0</t>
  </si>
  <si>
    <t>331224400</t>
  </si>
  <si>
    <t>XP_003324872.1</t>
  </si>
  <si>
    <t>5'-methylthioadenosine phosphorylase</t>
  </si>
  <si>
    <t>A0A0C4ERD6</t>
  </si>
  <si>
    <t>1034735660</t>
  </si>
  <si>
    <t>OAV89760.1</t>
  </si>
  <si>
    <t>large subunit ribosomal protein L7Ae</t>
  </si>
  <si>
    <t>A0A0C4ERE8</t>
  </si>
  <si>
    <t>595778144</t>
  </si>
  <si>
    <t>XP_007267615.1</t>
  </si>
  <si>
    <t>Fomitiporia mediterranea MF3/22</t>
  </si>
  <si>
    <t>A0A0C4ERN7</t>
  </si>
  <si>
    <t>1034742245</t>
  </si>
  <si>
    <t>OAV96248.1</t>
  </si>
  <si>
    <t>carbamoyl-phosphate synthase, small subunit</t>
  </si>
  <si>
    <t>A0A0C4ERQ8</t>
  </si>
  <si>
    <t>1034742273</t>
  </si>
  <si>
    <t>OAV96276.1</t>
  </si>
  <si>
    <t>heat shock protein HSS1</t>
  </si>
  <si>
    <t>A0A0C4ERS1</t>
  </si>
  <si>
    <t>1034738481</t>
  </si>
  <si>
    <t>OAV92526.1</t>
  </si>
  <si>
    <t>NAD(P)H:quinone oxidoreductase, type IV</t>
  </si>
  <si>
    <t>A0A0C4ERS9</t>
  </si>
  <si>
    <t>331212225</t>
  </si>
  <si>
    <t>XP_003307382.1</t>
  </si>
  <si>
    <t>elongation factor EF-1 beta subunit</t>
  </si>
  <si>
    <t>A0A0C4ERU7</t>
  </si>
  <si>
    <t>331215087</t>
  </si>
  <si>
    <t>XP_003320224.1</t>
  </si>
  <si>
    <t>fructose-bisphosphate aldolase, class II</t>
  </si>
  <si>
    <t>A0A0C4ERV1</t>
  </si>
  <si>
    <t>1034742835</t>
  </si>
  <si>
    <t>OAV96834.1</t>
  </si>
  <si>
    <t>40S ribosomal protein S1</t>
  </si>
  <si>
    <t>A0A0C4ERV4</t>
  </si>
  <si>
    <t>1022854142</t>
  </si>
  <si>
    <t>XP_016271904.1</t>
  </si>
  <si>
    <t>Rho GDP-dissociation inhibitor</t>
  </si>
  <si>
    <t>A0A0C4ERW8</t>
  </si>
  <si>
    <t>1034742814</t>
  </si>
  <si>
    <t>OAV96813.1</t>
  </si>
  <si>
    <t>proteasome subunit alpha type-5</t>
  </si>
  <si>
    <t>A0A0C4ERX5</t>
  </si>
  <si>
    <t>1216222388</t>
  </si>
  <si>
    <t>SCV72162.1</t>
  </si>
  <si>
    <t>BQ2448_4856</t>
  </si>
  <si>
    <t>A0A0C4ERX9</t>
  </si>
  <si>
    <t>599428038</t>
  </si>
  <si>
    <t>XP_007418383.1</t>
  </si>
  <si>
    <t>family 4 carbohydrate esterase</t>
  </si>
  <si>
    <t>A0A0C4ES78</t>
  </si>
  <si>
    <t>983149650</t>
  </si>
  <si>
    <t>KWU47603.1</t>
  </si>
  <si>
    <t>Ribokinase-like protein</t>
  </si>
  <si>
    <t>Rhodotorula sp. JG-1b</t>
  </si>
  <si>
    <t>A0A0C4ES93</t>
  </si>
  <si>
    <t>1034739542</t>
  </si>
  <si>
    <t>OAV93573.1</t>
  </si>
  <si>
    <t>UV excision repair protein Rad23</t>
  </si>
  <si>
    <t>A0A0C4ESM9</t>
  </si>
  <si>
    <t>331226000</t>
  </si>
  <si>
    <t>XP_003325670.1</t>
  </si>
  <si>
    <t>protein phosphatase</t>
  </si>
  <si>
    <t>A0A0C4ESR3</t>
  </si>
  <si>
    <t>403173614</t>
  </si>
  <si>
    <t>XP_003332669.2</t>
  </si>
  <si>
    <t>acetyl-CoA carboxylase/biotin carboxylase</t>
  </si>
  <si>
    <t>A0A0C4EST8</t>
  </si>
  <si>
    <t>599352838</t>
  </si>
  <si>
    <t>XP_007403579.1</t>
  </si>
  <si>
    <t>family 5 glycoside hydrolase</t>
  </si>
  <si>
    <t>A0A0C4ET28</t>
  </si>
  <si>
    <t>1034736361</t>
  </si>
  <si>
    <t>OAV90444.1</t>
  </si>
  <si>
    <t>hypothetical protein PTTG_28324</t>
  </si>
  <si>
    <t>A0A0C4ETH1</t>
  </si>
  <si>
    <t>1034735440</t>
  </si>
  <si>
    <t>OAV89547.1</t>
  </si>
  <si>
    <t>T-complex protein 1 subunit eta</t>
  </si>
  <si>
    <t>A0A0C4ETI7</t>
  </si>
  <si>
    <t>1173940176</t>
  </si>
  <si>
    <t>OQR89677.1</t>
  </si>
  <si>
    <t>glutathione S-transferase</t>
  </si>
  <si>
    <t>Achlya hypogyna</t>
  </si>
  <si>
    <t>A0A0C4ETM9</t>
  </si>
  <si>
    <t>1012303527</t>
  </si>
  <si>
    <t>AMS24303.1</t>
  </si>
  <si>
    <t>CSEP-32, partial</t>
  </si>
  <si>
    <t>Phakopsora pachyrhizi</t>
  </si>
  <si>
    <t>A0A0C4EUC9</t>
  </si>
  <si>
    <t>1034739888</t>
  </si>
  <si>
    <t>OAV93915.1</t>
  </si>
  <si>
    <t>hydroxyacylglutathione hydrolase</t>
  </si>
  <si>
    <t>A0A0C4EUE7</t>
  </si>
  <si>
    <t>1034741158</t>
  </si>
  <si>
    <t>OAV95172.1</t>
  </si>
  <si>
    <t>40S ribosomal protein S13</t>
  </si>
  <si>
    <t>A0A0C4EUH4</t>
  </si>
  <si>
    <t>599105869</t>
  </si>
  <si>
    <t>XP_007382709.1</t>
  </si>
  <si>
    <t>Punctularia strigosozonata HHB-11173 SS5</t>
  </si>
  <si>
    <t>A0A0C4EUQ7</t>
  </si>
  <si>
    <t>331231000</t>
  </si>
  <si>
    <t>XP_003328164.1</t>
  </si>
  <si>
    <t>40S ribosomal protein S22</t>
  </si>
  <si>
    <t>A0A0C4EUT5</t>
  </si>
  <si>
    <t>331241671</t>
  </si>
  <si>
    <t>XP_003333483.1</t>
  </si>
  <si>
    <t>UDP-N-acetylglucosamine pyrophosphorylase</t>
  </si>
  <si>
    <t>A0A0C4EUZ1</t>
  </si>
  <si>
    <t>331215859</t>
  </si>
  <si>
    <t>XP_003320609.1</t>
  </si>
  <si>
    <t>3-oxoacid CoA-transferase subunit B</t>
  </si>
  <si>
    <t>A0A0C4EWC1</t>
  </si>
  <si>
    <t>1034737379</t>
  </si>
  <si>
    <t>OAV91441.1</t>
  </si>
  <si>
    <t>40S ribosomal protein S8</t>
  </si>
  <si>
    <t>A0A0C4EWG3</t>
  </si>
  <si>
    <t>1034740609</t>
  </si>
  <si>
    <t>OAV94629.1</t>
  </si>
  <si>
    <t>40S ribosomal protein S11</t>
  </si>
  <si>
    <t>A0A0C4EWK6</t>
  </si>
  <si>
    <t>1034741045</t>
  </si>
  <si>
    <t>OAV95060.1</t>
  </si>
  <si>
    <t>A0A0C4EWV4</t>
  </si>
  <si>
    <t>983143577</t>
  </si>
  <si>
    <t>KWU41598.1</t>
  </si>
  <si>
    <t>ARM repeat-containing protein, partial</t>
  </si>
  <si>
    <t>A0A0C4EX90</t>
  </si>
  <si>
    <t>599386114</t>
  </si>
  <si>
    <t>XP_007409614.1</t>
  </si>
  <si>
    <t>A0A0C4EXA5</t>
  </si>
  <si>
    <t>1034741391</t>
  </si>
  <si>
    <t>OAV95402.1</t>
  </si>
  <si>
    <t>glutamine synthetase</t>
  </si>
  <si>
    <t>A0A0C4EXB9</t>
  </si>
  <si>
    <t>1034732346</t>
  </si>
  <si>
    <t>OAV86989.1</t>
  </si>
  <si>
    <t>GTP-binding protein YchF</t>
  </si>
  <si>
    <t>A0A0C4EXJ5</t>
  </si>
  <si>
    <t>1034744435</t>
  </si>
  <si>
    <t>OAV98424.1</t>
  </si>
  <si>
    <t>hypothetical protein PTTG_05544</t>
  </si>
  <si>
    <t>A0A0C4EXT6</t>
  </si>
  <si>
    <t>1034735799</t>
  </si>
  <si>
    <t>OAV89896.1</t>
  </si>
  <si>
    <t>chorismate synthase</t>
  </si>
  <si>
    <t>A0A0C4EXV9</t>
  </si>
  <si>
    <t>1034733849</t>
  </si>
  <si>
    <t>OAV88051.1</t>
  </si>
  <si>
    <t>A0A0C4EYC0</t>
  </si>
  <si>
    <t>1034736604</t>
  </si>
  <si>
    <t>OAV90682.1</t>
  </si>
  <si>
    <t>large subunit ribosomal protein L9e</t>
  </si>
  <si>
    <t>A0A0C4EYC6</t>
  </si>
  <si>
    <t>331243120</t>
  </si>
  <si>
    <t>XP_003334204.1</t>
  </si>
  <si>
    <t>chaperonin GroS</t>
  </si>
  <si>
    <t>A0A0C4EYL0</t>
  </si>
  <si>
    <t>597971353</t>
  </si>
  <si>
    <t>XP_007360923.1</t>
  </si>
  <si>
    <t>Osmotin thaumatin-like protein</t>
  </si>
  <si>
    <t>Dichomitus squalens LYAD-421 SS1</t>
  </si>
  <si>
    <t>A0A0C4EYL1</t>
  </si>
  <si>
    <t>1418865284</t>
  </si>
  <si>
    <t>XP_025354855.1</t>
  </si>
  <si>
    <t>Meira miltonrushii</t>
  </si>
  <si>
    <t>A0A0C4EYL5</t>
  </si>
  <si>
    <t>403171639</t>
  </si>
  <si>
    <t>XP_003330839.2</t>
  </si>
  <si>
    <t>cofilin</t>
  </si>
  <si>
    <t>A0A0C4EYQ4</t>
  </si>
  <si>
    <t>1034746135</t>
  </si>
  <si>
    <t>OAW00119.1</t>
  </si>
  <si>
    <t>hypothetical protein PTTG_05956</t>
  </si>
  <si>
    <t>A0A0C4EZ44</t>
  </si>
  <si>
    <t>331228013</t>
  </si>
  <si>
    <t>XP_003326674.1</t>
  </si>
  <si>
    <t>glutaredoxin 3</t>
  </si>
  <si>
    <t>A0A0C4EZ56</t>
  </si>
  <si>
    <t>1034735308</t>
  </si>
  <si>
    <t>OAV89419.1</t>
  </si>
  <si>
    <t>elongation factor EF-3</t>
  </si>
  <si>
    <t>A0A0C4EZA5</t>
  </si>
  <si>
    <t>599387814</t>
  </si>
  <si>
    <t>XP_007409974.1</t>
  </si>
  <si>
    <t>family 17 glycoside hydrolase</t>
  </si>
  <si>
    <t>A0A0C4EZA7</t>
  </si>
  <si>
    <t>1034735773</t>
  </si>
  <si>
    <t>OAV89871.1</t>
  </si>
  <si>
    <t>hydroxymethylglutaryl-CoA synthase</t>
  </si>
  <si>
    <t>A0A0C4EZG4</t>
  </si>
  <si>
    <t>1034732678</t>
  </si>
  <si>
    <t>OAV87196.1</t>
  </si>
  <si>
    <t>glycine cleavage system H protein</t>
  </si>
  <si>
    <t>A0A0C4EZI4</t>
  </si>
  <si>
    <t>1139917464</t>
  </si>
  <si>
    <t>GAV99593.1</t>
  </si>
  <si>
    <t>DUF757-domain-containing protein</t>
  </si>
  <si>
    <t>shiitake mushroom</t>
  </si>
  <si>
    <t>Lentinula edodes</t>
  </si>
  <si>
    <t>A0A0C4EZL4</t>
  </si>
  <si>
    <t>761924023</t>
  </si>
  <si>
    <t>KIY45376.1</t>
  </si>
  <si>
    <t>polyadenylate-binding protein</t>
  </si>
  <si>
    <t>Fistulina hepatica ATCC 64428</t>
  </si>
  <si>
    <t>A0A0C4EZR4</t>
  </si>
  <si>
    <t>1405427389</t>
  </si>
  <si>
    <t>SCZ91925.1</t>
  </si>
  <si>
    <t>BZ3501_MvSof-1269-A2-R1_Chr2-1g04182</t>
  </si>
  <si>
    <t>Microbotryum saponariae</t>
  </si>
  <si>
    <t>A0A0C4EZX0</t>
  </si>
  <si>
    <t>1034741527</t>
  </si>
  <si>
    <t>OAV95537.1</t>
  </si>
  <si>
    <t>5-methyltetrahydropteroyltriglutamate-homocysteine methyltransferase</t>
  </si>
  <si>
    <t>A0A0C4F018</t>
  </si>
  <si>
    <t>1022852384</t>
  </si>
  <si>
    <t>XP_016272337.1</t>
  </si>
  <si>
    <t>macrofage activating glycoprotein</t>
  </si>
  <si>
    <t>A0A0C4F058</t>
  </si>
  <si>
    <t>31087954</t>
  </si>
  <si>
    <t>AAP42832.1</t>
  </si>
  <si>
    <t>chitinase</t>
  </si>
  <si>
    <t>A0A0C4F080</t>
  </si>
  <si>
    <t>403169133</t>
  </si>
  <si>
    <t>XP_003328654.2</t>
  </si>
  <si>
    <t>translation initiation factor eIF-3 subunit 7</t>
  </si>
  <si>
    <t>A0A0C4F0D9</t>
  </si>
  <si>
    <t>1034736621</t>
  </si>
  <si>
    <t>OAV90699.1</t>
  </si>
  <si>
    <t>14-3-3-like protein</t>
  </si>
  <si>
    <t>A0A0C4F0Y7</t>
  </si>
  <si>
    <t>331241623</t>
  </si>
  <si>
    <t>XP_003333459.1</t>
  </si>
  <si>
    <t>3-deoxy-7-phosphoheptulonate synthase</t>
  </si>
  <si>
    <t>A0A0C4F107</t>
  </si>
  <si>
    <t>1034739692</t>
  </si>
  <si>
    <t>OAV93721.1</t>
  </si>
  <si>
    <t>thioredoxin reductase (NADPH)</t>
  </si>
  <si>
    <t>A0A0C4F117</t>
  </si>
  <si>
    <t>331222999</t>
  </si>
  <si>
    <t>XP_003324173.1</t>
  </si>
  <si>
    <t>heat shock 70kDa protein 4</t>
  </si>
  <si>
    <t>A0A0C4F163</t>
  </si>
  <si>
    <t>1034733967</t>
  </si>
  <si>
    <t>OAV88154.1</t>
  </si>
  <si>
    <t>40S ribosomal protein S21</t>
  </si>
  <si>
    <t>A0A0C4F197</t>
  </si>
  <si>
    <t>1034733893</t>
  </si>
  <si>
    <t>OAV88091.1</t>
  </si>
  <si>
    <t>heat shock protein 90-1</t>
  </si>
  <si>
    <t>A0A0C4F1A2</t>
  </si>
  <si>
    <t>1034740669</t>
  </si>
  <si>
    <t>OAV94688.1</t>
  </si>
  <si>
    <t>alanyl-tRNA synthetase</t>
  </si>
  <si>
    <t>A0A0C4F1H2</t>
  </si>
  <si>
    <t>1240232766</t>
  </si>
  <si>
    <t>PAV16225.1</t>
  </si>
  <si>
    <t>periplasmic binding -like II</t>
  </si>
  <si>
    <t>Pyrrhoderma noxium</t>
  </si>
  <si>
    <t>A0A0C4F1S9</t>
  </si>
  <si>
    <t>331244023</t>
  </si>
  <si>
    <t>XP_003334653.1</t>
  </si>
  <si>
    <t>histone chaperone ASF1</t>
  </si>
  <si>
    <t>A0A0C4F1V6</t>
  </si>
  <si>
    <t>331214129</t>
  </si>
  <si>
    <t>XP_003319746.1</t>
  </si>
  <si>
    <t>60S ribosomal protein L22</t>
  </si>
  <si>
    <t>A0A0C4F208</t>
  </si>
  <si>
    <t>913847619</t>
  </si>
  <si>
    <t>KNZ48236.1</t>
  </si>
  <si>
    <t>small subunit ribosomal protein S10e</t>
  </si>
  <si>
    <t>A0A0C4F219</t>
  </si>
  <si>
    <t>1034737174</t>
  </si>
  <si>
    <t>OAV91240.1</t>
  </si>
  <si>
    <t>glucose 1-dehydrogenase</t>
  </si>
  <si>
    <t>A0A0C4F2A8</t>
  </si>
  <si>
    <t>1358971994</t>
  </si>
  <si>
    <t>PRQ72779.1</t>
  </si>
  <si>
    <t>Ribosome maturation protein SBDS</t>
  </si>
  <si>
    <t>A0A0C4F2N4</t>
  </si>
  <si>
    <t>1034736218</t>
  </si>
  <si>
    <t>OAV90304.1</t>
  </si>
  <si>
    <t>succinyl-CoA ligase subunit alpha</t>
  </si>
  <si>
    <t>A0A0C4F2S7</t>
  </si>
  <si>
    <t>599384037</t>
  </si>
  <si>
    <t>XP_007409268.1</t>
  </si>
  <si>
    <t>thaumatin-like protein</t>
  </si>
  <si>
    <t>A0A0C4F303</t>
  </si>
  <si>
    <t>1034735077</t>
  </si>
  <si>
    <t>OAV89196.1</t>
  </si>
  <si>
    <t>pyruvate dehydrogenase E1 component subunit beta</t>
  </si>
  <si>
    <t>A0A0C4F387</t>
  </si>
  <si>
    <t>403177342</t>
  </si>
  <si>
    <t>XP_003335888.2</t>
  </si>
  <si>
    <t>glutamyl-tRNA synthetase</t>
  </si>
  <si>
    <t>A0A0C4F3B5</t>
  </si>
  <si>
    <t>1216221850</t>
  </si>
  <si>
    <t>SCV72782.1</t>
  </si>
  <si>
    <t>BQ2448_4319</t>
  </si>
  <si>
    <t>A0A0C4F3J9</t>
  </si>
  <si>
    <t>1034742727</t>
  </si>
  <si>
    <t>OAV96726.1</t>
  </si>
  <si>
    <t>adenylosuccinate lyase</t>
  </si>
  <si>
    <t>A0A0C4F3S8</t>
  </si>
  <si>
    <t>331240883</t>
  </si>
  <si>
    <t>XP_003333091.1</t>
  </si>
  <si>
    <t>bleomycin hydrolase</t>
  </si>
  <si>
    <t>A0A0C4F4L5</t>
  </si>
  <si>
    <t>1034732886</t>
  </si>
  <si>
    <t>OAV87331.1</t>
  </si>
  <si>
    <t>GMP synthase</t>
  </si>
  <si>
    <t>A0A0C4F4L6</t>
  </si>
  <si>
    <t>1034746178</t>
  </si>
  <si>
    <t>OAW00162.1</t>
  </si>
  <si>
    <t>large subunit ribosomal protein L5e</t>
  </si>
  <si>
    <t>A0A0C4F4Y8</t>
  </si>
  <si>
    <t>331228121</t>
  </si>
  <si>
    <t>XP_003326728.1</t>
  </si>
  <si>
    <t>nascent polypeptide-associated complex subunit beta</t>
  </si>
  <si>
    <t>A0A0C4F552</t>
  </si>
  <si>
    <t>403164006</t>
  </si>
  <si>
    <t>XP_003324090.2</t>
  </si>
  <si>
    <t>aldehyde dehydrogenase (NAD+)</t>
  </si>
  <si>
    <t>A0A0C4F596</t>
  </si>
  <si>
    <t>1034741798</t>
  </si>
  <si>
    <t>OAV95805.1</t>
  </si>
  <si>
    <t>glyceraldehyde-3-phosphate dehydrogenase</t>
  </si>
  <si>
    <t>A0A0C4F5D7</t>
  </si>
  <si>
    <t>1034739966</t>
  </si>
  <si>
    <t>OAV93992.1</t>
  </si>
  <si>
    <t>coatomer protein complex, subunit alpha (xenin)</t>
  </si>
  <si>
    <t>A0A0C4F5H5</t>
  </si>
  <si>
    <t>403165403</t>
  </si>
  <si>
    <t>XP_003890053.1</t>
  </si>
  <si>
    <t>dUTP pyrophosphatase</t>
  </si>
  <si>
    <t>A0A0C4F5Q3</t>
  </si>
  <si>
    <t>A0A0C4F5U7</t>
  </si>
  <si>
    <t>331229858</t>
  </si>
  <si>
    <t>XP_003327594.1</t>
  </si>
  <si>
    <t>peptidylprolyl isomerase</t>
  </si>
  <si>
    <t>A0A0C4F619</t>
  </si>
  <si>
    <t>1021816616</t>
  </si>
  <si>
    <t>KZP05649.1</t>
  </si>
  <si>
    <t>acid protease</t>
  </si>
  <si>
    <t>Fibularhizoctonia sp. CBS 109695</t>
  </si>
  <si>
    <t>A0A0C4F644</t>
  </si>
  <si>
    <t>1034739914</t>
  </si>
  <si>
    <t>OAV93941.1</t>
  </si>
  <si>
    <t>guanylate kinase</t>
  </si>
  <si>
    <t>A0A0C4F6G6</t>
  </si>
  <si>
    <t>403170182</t>
  </si>
  <si>
    <t>XP_003889576.1</t>
  </si>
  <si>
    <t>26S proteasome regulatory subunit N1</t>
  </si>
  <si>
    <t>A0A0C4F6M4</t>
  </si>
  <si>
    <t>1034738035</t>
  </si>
  <si>
    <t>OAV92087.1</t>
  </si>
  <si>
    <t>hypothetical protein PTTG_08794</t>
  </si>
  <si>
    <t>A0A0C4F7L0</t>
  </si>
  <si>
    <t>331221599</t>
  </si>
  <si>
    <t>XP_003323474.1</t>
  </si>
  <si>
    <t>phosphoacetylglucosamine mutase</t>
  </si>
  <si>
    <t>A0A0C4F7P6</t>
  </si>
  <si>
    <t>1034733639</t>
  </si>
  <si>
    <t>OAV87879.1</t>
  </si>
  <si>
    <t>T-complex protein 1, theta subunit</t>
  </si>
  <si>
    <t>A0A0C4F7R5</t>
  </si>
  <si>
    <t>1183468878</t>
  </si>
  <si>
    <t>ORY92805.1</t>
  </si>
  <si>
    <t>HAD-like domain-containing protein</t>
  </si>
  <si>
    <t>A0A0C4F7Z5</t>
  </si>
  <si>
    <t>647398397</t>
  </si>
  <si>
    <t>CDR42256.1</t>
  </si>
  <si>
    <t>RHTO0S06e11760g1_1</t>
  </si>
  <si>
    <t>A0A0C4F869</t>
  </si>
  <si>
    <t>1034735074</t>
  </si>
  <si>
    <t>OAV89193.1</t>
  </si>
  <si>
    <t>translationally-controlled tumor protein</t>
  </si>
  <si>
    <t>A0A0C4F881</t>
  </si>
  <si>
    <t>1034734777</t>
  </si>
  <si>
    <t>OAV88907.1</t>
  </si>
  <si>
    <t>pyridoxine biosynthesis protein PDX1</t>
  </si>
  <si>
    <t>A0A0C4F8C0</t>
  </si>
  <si>
    <t>331245381</t>
  </si>
  <si>
    <t>XP_003335327.1</t>
  </si>
  <si>
    <t>citrate synthase</t>
  </si>
  <si>
    <t>A0A0C4F8L8</t>
  </si>
  <si>
    <t>1405420462</t>
  </si>
  <si>
    <t>SDA06229.1</t>
  </si>
  <si>
    <t>BZ3501_MvSof-1269-A2-R1_Chr10-1g02341</t>
  </si>
  <si>
    <t>A0A0C4F8T8</t>
  </si>
  <si>
    <t>331220978</t>
  </si>
  <si>
    <t>XP_003323164.1</t>
  </si>
  <si>
    <t>high mobility group protein B1</t>
  </si>
  <si>
    <t>A0A0C4F9B4</t>
  </si>
  <si>
    <t>1023278350</t>
  </si>
  <si>
    <t>KZT73199.1</t>
  </si>
  <si>
    <t>Thiamin diphosphate-binding protein</t>
  </si>
  <si>
    <t>Daedalea quercina L-15889</t>
  </si>
  <si>
    <t>A0A0C4F9C2</t>
  </si>
  <si>
    <t>1216224047</t>
  </si>
  <si>
    <t>SCV69985.1</t>
  </si>
  <si>
    <t>BQ2448_1379</t>
  </si>
  <si>
    <t>A0A0C4F9E4</t>
  </si>
  <si>
    <t>331217081</t>
  </si>
  <si>
    <t>XP_003321219.1</t>
  </si>
  <si>
    <t>60S ribosomal protein L7</t>
  </si>
  <si>
    <t>A0A0C4FAG0</t>
  </si>
  <si>
    <t>1024101573</t>
  </si>
  <si>
    <t>KZV92847.1</t>
  </si>
  <si>
    <t>Cupredoxin</t>
  </si>
  <si>
    <t>Exidia glandulosa HHB12029</t>
  </si>
  <si>
    <t>A0A0C4FAR5</t>
  </si>
  <si>
    <t>1034737088</t>
  </si>
  <si>
    <t>OAV91155.1</t>
  </si>
  <si>
    <t>geranyltranstransferase</t>
  </si>
  <si>
    <t>A0A0C4FBG5</t>
  </si>
  <si>
    <t>1034744206</t>
  </si>
  <si>
    <t>OAV98196.1</t>
  </si>
  <si>
    <t>UDP-glucose 4-epimerase</t>
  </si>
  <si>
    <t>A0A0C4FBU2</t>
  </si>
  <si>
    <t>1034733621</t>
  </si>
  <si>
    <t>OAV87865.1</t>
  </si>
  <si>
    <t>hypothetical protein PTTG_10691</t>
  </si>
  <si>
    <t>A0A180G194</t>
  </si>
  <si>
    <t>1034731266</t>
  </si>
  <si>
    <t>OAV86417.1</t>
  </si>
  <si>
    <t>20S proteasome subunit beta 5</t>
  </si>
  <si>
    <t>A0A180G1J2</t>
  </si>
  <si>
    <t>1034731412</t>
  </si>
  <si>
    <t>OAV86484.1</t>
  </si>
  <si>
    <t>transaldolase, partial</t>
  </si>
  <si>
    <t>A0A180G1R1</t>
  </si>
  <si>
    <t>1034731526</t>
  </si>
  <si>
    <t>OAV86540.1</t>
  </si>
  <si>
    <t>adenosylhomocysteinase</t>
  </si>
  <si>
    <t>A0A180G1W2</t>
  </si>
  <si>
    <t>1034731584</t>
  </si>
  <si>
    <t>OAV86568.1</t>
  </si>
  <si>
    <t>dihydrolipoyl dehydrogenase</t>
  </si>
  <si>
    <t>A0A180G2E4</t>
  </si>
  <si>
    <t>1034731637</t>
  </si>
  <si>
    <t>OAV86592.1</t>
  </si>
  <si>
    <t>aspartyl-tRNA synthetase</t>
  </si>
  <si>
    <t>A0A180G2J0</t>
  </si>
  <si>
    <t>403168995</t>
  </si>
  <si>
    <t>XP_003328555.2</t>
  </si>
  <si>
    <t>aminotransferase</t>
  </si>
  <si>
    <t>A0A180G2M2</t>
  </si>
  <si>
    <t>1034732185</t>
  </si>
  <si>
    <t>OAV86897.1</t>
  </si>
  <si>
    <t>leucyl-tRNA synthetase</t>
  </si>
  <si>
    <t>A0A180G2U7</t>
  </si>
  <si>
    <t>403159882</t>
  </si>
  <si>
    <t>XP_003320436.2</t>
  </si>
  <si>
    <t>A0A180G327</t>
  </si>
  <si>
    <t>1034732100</t>
  </si>
  <si>
    <t>OAV86849.1</t>
  </si>
  <si>
    <t>triosephosphate isomerase</t>
  </si>
  <si>
    <t>A0A180G334</t>
  </si>
  <si>
    <t>1034732539</t>
  </si>
  <si>
    <t>OAV87106.1</t>
  </si>
  <si>
    <t>hypothetical protein PTTG_07204</t>
  </si>
  <si>
    <t>A0A180G360</t>
  </si>
  <si>
    <t>1034732410</t>
  </si>
  <si>
    <t>OAV87028.1</t>
  </si>
  <si>
    <t>60S ribosomal protein L11</t>
  </si>
  <si>
    <t>Puccinia coronata var. avenae f. sp. avenae;Puccinia triticina 1-1 BBBD Race 1</t>
  </si>
  <si>
    <t>A0A180G3A0</t>
  </si>
  <si>
    <t>554906803</t>
  </si>
  <si>
    <t>ESK88676.1</t>
  </si>
  <si>
    <t>coatomer subunit delta</t>
  </si>
  <si>
    <t>Moniliophthora roreri MCA 2997</t>
  </si>
  <si>
    <t>A0A180G405</t>
  </si>
  <si>
    <t>909605893</t>
  </si>
  <si>
    <t>KNE96271.1</t>
  </si>
  <si>
    <t>dihydrolipoyllysine-residue succinyltransferase, E2 component</t>
  </si>
  <si>
    <t>Puccinia striiformis f. sp. tritici PST-78</t>
  </si>
  <si>
    <t>A0A180G431</t>
  </si>
  <si>
    <t>403173368</t>
  </si>
  <si>
    <t>XP_003332445.2</t>
  </si>
  <si>
    <t>translation initiation factor eIF-2 alpha subunit</t>
  </si>
  <si>
    <t>A0A180G4N7</t>
  </si>
  <si>
    <t>1034733236</t>
  </si>
  <si>
    <t>OAV87568.1</t>
  </si>
  <si>
    <t>hypothetical protein PTTG_12514</t>
  </si>
  <si>
    <t>A0A180G6E0</t>
  </si>
  <si>
    <t>1022844790</t>
  </si>
  <si>
    <t>XP_016274812.1</t>
  </si>
  <si>
    <t>transcription factor (Snd1/p100)</t>
  </si>
  <si>
    <t>A0A180G6E5</t>
  </si>
  <si>
    <t>331226164</t>
  </si>
  <si>
    <t>XP_003325752.1</t>
  </si>
  <si>
    <t>spermidine synthase</t>
  </si>
  <si>
    <t>A0A180G6H2</t>
  </si>
  <si>
    <t>1023247311</t>
  </si>
  <si>
    <t>KZT43068.1</t>
  </si>
  <si>
    <t>alpha/beta-hydrolase</t>
  </si>
  <si>
    <t>Sistotremastrum suecicum HHB10207 ss-3</t>
  </si>
  <si>
    <t>A0A180G747</t>
  </si>
  <si>
    <t>1034734282</t>
  </si>
  <si>
    <t>OAV88440.1</t>
  </si>
  <si>
    <t>nuclear transport factor 2</t>
  </si>
  <si>
    <t>A0A180G7A5</t>
  </si>
  <si>
    <t>751693072</t>
  </si>
  <si>
    <t>KIM43056.1</t>
  </si>
  <si>
    <t>glycoside hydrolase family 131 protein, partial</t>
  </si>
  <si>
    <t>Hebeloma cylindrosporum h7</t>
  </si>
  <si>
    <t>A0A180G7D3</t>
  </si>
  <si>
    <t>1247167410</t>
  </si>
  <si>
    <t>PCH41095.1</t>
  </si>
  <si>
    <t>pyrimidine 5-nucleotidase</t>
  </si>
  <si>
    <t>Wolfiporia cocos MD-104 SS10</t>
  </si>
  <si>
    <t>A0A180G7E7</t>
  </si>
  <si>
    <t>1240235410</t>
  </si>
  <si>
    <t>PAV18866.1</t>
  </si>
  <si>
    <t>conserved fungal</t>
  </si>
  <si>
    <t>A0A180G7H5</t>
  </si>
  <si>
    <t>331212333</t>
  </si>
  <si>
    <t>XP_003307436.1</t>
  </si>
  <si>
    <t>urease accessory protein</t>
  </si>
  <si>
    <t>A0A180G7X6</t>
  </si>
  <si>
    <t>909610346</t>
  </si>
  <si>
    <t>KNF00604.1</t>
  </si>
  <si>
    <t>40S ribosomal protein S0</t>
  </si>
  <si>
    <t>A0A180G7Z4</t>
  </si>
  <si>
    <t>403178659</t>
  </si>
  <si>
    <t>XP_003337064.2</t>
  </si>
  <si>
    <t>20S proteasome subunit beta 7</t>
  </si>
  <si>
    <t>A0A180G806</t>
  </si>
  <si>
    <t>1034734462</t>
  </si>
  <si>
    <t>OAV88609.1</t>
  </si>
  <si>
    <t>homocitrate synthase, mitochondrial</t>
  </si>
  <si>
    <t>A0A180G881</t>
  </si>
  <si>
    <t>1034734775</t>
  </si>
  <si>
    <t>OAV88905.1</t>
  </si>
  <si>
    <t>hypothetical protein PTTG_08247</t>
  </si>
  <si>
    <t>A0A180G8A5</t>
  </si>
  <si>
    <t>927749501</t>
  </si>
  <si>
    <t>KPA35278.1</t>
  </si>
  <si>
    <t>cell wall mannoprotein</t>
  </si>
  <si>
    <t>Fusarium langsethiae</t>
  </si>
  <si>
    <t>A0A180G8T3</t>
  </si>
  <si>
    <t>403169093</t>
  </si>
  <si>
    <t>XP_003889657.1</t>
  </si>
  <si>
    <t>A0A180G8W4</t>
  </si>
  <si>
    <t>403158016</t>
  </si>
  <si>
    <t>XP_003307367.2</t>
  </si>
  <si>
    <t>histone-binding protein RBBP4</t>
  </si>
  <si>
    <t>A0A180G972</t>
  </si>
  <si>
    <t>1034735139</t>
  </si>
  <si>
    <t>OAV89256.1</t>
  </si>
  <si>
    <t>3-isopropylmalate dehydratase</t>
  </si>
  <si>
    <t>A0A180G994</t>
  </si>
  <si>
    <t>599354806</t>
  </si>
  <si>
    <t>XP_007403937.1</t>
  </si>
  <si>
    <t>family 27 glycoside hydrolase</t>
  </si>
  <si>
    <t>A0A180G9N6</t>
  </si>
  <si>
    <t>1405418863</t>
  </si>
  <si>
    <t>SDA07873.1</t>
  </si>
  <si>
    <t>BZ3501_MvSof-1269-A2-R1_Chr6-1g08310</t>
  </si>
  <si>
    <t>A0A180GA04</t>
  </si>
  <si>
    <t>331226650</t>
  </si>
  <si>
    <t>XP_003325994.1</t>
  </si>
  <si>
    <t>fumarate hydratase, mitochondrial</t>
  </si>
  <si>
    <t>A0A180GA92</t>
  </si>
  <si>
    <t>1034735125</t>
  </si>
  <si>
    <t>OAV89242.1</t>
  </si>
  <si>
    <t>ketol-acid reductoisomerase, mitochondrial</t>
  </si>
  <si>
    <t>A0A180GA96</t>
  </si>
  <si>
    <t>1034735521</t>
  </si>
  <si>
    <t>OAV89625.1</t>
  </si>
  <si>
    <t>elongation factor 1-alpha</t>
  </si>
  <si>
    <t>A0A180GAB6</t>
  </si>
  <si>
    <t>599424028</t>
  </si>
  <si>
    <t>XP_007417205.1</t>
  </si>
  <si>
    <t>zinc metalloprotease</t>
  </si>
  <si>
    <t>A0A180GAE6</t>
  </si>
  <si>
    <t>1022841730</t>
  </si>
  <si>
    <t>XP_016276148.1</t>
  </si>
  <si>
    <t>GDSL Lipase/Acylhydrolase family protein</t>
  </si>
  <si>
    <t>A0A180GAV6</t>
  </si>
  <si>
    <t>1034735722</t>
  </si>
  <si>
    <t>OAV89821.1</t>
  </si>
  <si>
    <t>ATP-dependent RNA helicase uap56</t>
  </si>
  <si>
    <t>A0A180GB75</t>
  </si>
  <si>
    <t>1024111483</t>
  </si>
  <si>
    <t>KZW02645.1</t>
  </si>
  <si>
    <t>putative nudC protein</t>
  </si>
  <si>
    <t>A0A180GBB6</t>
  </si>
  <si>
    <t>1034735657</t>
  </si>
  <si>
    <t>OAV89757.1</t>
  </si>
  <si>
    <t>glucose-6-phosphate isomerase</t>
  </si>
  <si>
    <t>A0A180GBK4</t>
  </si>
  <si>
    <t>1034735975</t>
  </si>
  <si>
    <t>OAV90067.1</t>
  </si>
  <si>
    <t>uroporphyrinogen decarboxylase</t>
  </si>
  <si>
    <t>A0A180GBL8</t>
  </si>
  <si>
    <t>343791206</t>
  </si>
  <si>
    <t>AEM61140.1</t>
  </si>
  <si>
    <t>argonaute-like protein</t>
  </si>
  <si>
    <t>Puccinia striiformis f. sp. tritici;Puccinia striiformis f. sp. tritici PST-78</t>
  </si>
  <si>
    <t>A0A180GBV1</t>
  </si>
  <si>
    <t>1418867150</t>
  </si>
  <si>
    <t>XP_025355832.1</t>
  </si>
  <si>
    <t>putative myosin regulatory light chain cdc4, partial</t>
  </si>
  <si>
    <t>A0A180GC17</t>
  </si>
  <si>
    <t>1034736082</t>
  </si>
  <si>
    <t>OAV90171.1</t>
  </si>
  <si>
    <t>pyruvate kinase</t>
  </si>
  <si>
    <t>A0A180GC26</t>
  </si>
  <si>
    <t>1183440598</t>
  </si>
  <si>
    <t>ORY64774.1</t>
  </si>
  <si>
    <t>SGS domain-domain-containing protein</t>
  </si>
  <si>
    <t>A0A180GC38</t>
  </si>
  <si>
    <t>1034736008</t>
  </si>
  <si>
    <t>OAV90099.1</t>
  </si>
  <si>
    <t>large subunit ribosomal protein LP0</t>
  </si>
  <si>
    <t>A0A180GC84</t>
  </si>
  <si>
    <t>1034736183</t>
  </si>
  <si>
    <t>OAV90270.1</t>
  </si>
  <si>
    <t>hypothetical protein PTTG_12601</t>
  </si>
  <si>
    <t>A0A180GCB3</t>
  </si>
  <si>
    <t>913860378</t>
  </si>
  <si>
    <t>KNZ53797.1</t>
  </si>
  <si>
    <t>lysine--tRNA ligase</t>
  </si>
  <si>
    <t>A0A180GCE1</t>
  </si>
  <si>
    <t>1034736038</t>
  </si>
  <si>
    <t>OAV90128.1</t>
  </si>
  <si>
    <t>argininosuccinate synthase</t>
  </si>
  <si>
    <t>A0A180GCI8</t>
  </si>
  <si>
    <t>554904670</t>
  </si>
  <si>
    <t>ESK86866.1</t>
  </si>
  <si>
    <t>translation initiation factor</t>
  </si>
  <si>
    <t>Moniliophthora roreri;Moniliophthora roreri MCA 2997</t>
  </si>
  <si>
    <t>A0A180GCL8</t>
  </si>
  <si>
    <t>1034735560</t>
  </si>
  <si>
    <t>OAV89663.1</t>
  </si>
  <si>
    <t>hypothetical protein PTTG_12430</t>
  </si>
  <si>
    <t>A0A180GCN9</t>
  </si>
  <si>
    <t>532166775</t>
  </si>
  <si>
    <t>AGT80113.1</t>
  </si>
  <si>
    <t>endoglucanase 4</t>
  </si>
  <si>
    <t>Hemileia vastatrix</t>
  </si>
  <si>
    <t>A0A180GCW1</t>
  </si>
  <si>
    <t>1034736456</t>
  </si>
  <si>
    <t>OAV90537.1</t>
  </si>
  <si>
    <t>20S proteasome subunit alpha 6</t>
  </si>
  <si>
    <t>A0A180GD88</t>
  </si>
  <si>
    <t>1034736599</t>
  </si>
  <si>
    <t>OAV90677.1</t>
  </si>
  <si>
    <t>heat shock protein 60</t>
  </si>
  <si>
    <t>A0A180GDI5</t>
  </si>
  <si>
    <t>A0A180GDN1</t>
  </si>
  <si>
    <t>983146135</t>
  </si>
  <si>
    <t>KWU44106.1</t>
  </si>
  <si>
    <t>Creatinase/aminopeptidase, partial</t>
  </si>
  <si>
    <t>A0A180GDP3</t>
  </si>
  <si>
    <t>599389403</t>
  </si>
  <si>
    <t>XP_007410265.1</t>
  </si>
  <si>
    <t>prolyl endopeptidase</t>
  </si>
  <si>
    <t>A0A180GDR6</t>
  </si>
  <si>
    <t>1034736390</t>
  </si>
  <si>
    <t>OAV90472.1</t>
  </si>
  <si>
    <t>protein arginine N-methyltransferase 1</t>
  </si>
  <si>
    <t>A0A180GDU6</t>
  </si>
  <si>
    <t>913873663</t>
  </si>
  <si>
    <t>KNZ60773.1</t>
  </si>
  <si>
    <t>thioredoxin</t>
  </si>
  <si>
    <t>A0A180GE35</t>
  </si>
  <si>
    <t>1405427568</t>
  </si>
  <si>
    <t>SCZ92367.1</t>
  </si>
  <si>
    <t>BZ3501_MvSof-1269-A2-R1_Chr2-1g04361</t>
  </si>
  <si>
    <t>A0A180GE43</t>
  </si>
  <si>
    <t>1034736522</t>
  </si>
  <si>
    <t>OAV90602.1</t>
  </si>
  <si>
    <t>thiazole biosynthetic enzyme, mitochondrial</t>
  </si>
  <si>
    <t>A0A180GE92</t>
  </si>
  <si>
    <t>A0A180GEC1</t>
  </si>
  <si>
    <t>1384681931</t>
  </si>
  <si>
    <t>PVG01434.1</t>
  </si>
  <si>
    <t>Serendipita vermifera 'subsp. bescii'</t>
  </si>
  <si>
    <t>A0A180GER1</t>
  </si>
  <si>
    <t>814541740</t>
  </si>
  <si>
    <t>CEQ40966.1</t>
  </si>
  <si>
    <t>SPOSA6832_02652</t>
  </si>
  <si>
    <t>A0A180GEX3</t>
  </si>
  <si>
    <t>972236596</t>
  </si>
  <si>
    <t>CEL06012.1</t>
  </si>
  <si>
    <t>Putative Small secreted protein</t>
  </si>
  <si>
    <t>Aspergillus calidoustus</t>
  </si>
  <si>
    <t>A0A180GEX5</t>
  </si>
  <si>
    <t>403164053</t>
  </si>
  <si>
    <t>XP_003324136.2</t>
  </si>
  <si>
    <t>X-Pro aminopeptidase</t>
  </si>
  <si>
    <t>A0A180GEZ5</t>
  </si>
  <si>
    <t>1034736421</t>
  </si>
  <si>
    <t>OAV90503.1</t>
  </si>
  <si>
    <t>glycine cleavage system T protein</t>
  </si>
  <si>
    <t>A0A180GF33</t>
  </si>
  <si>
    <t>403166009</t>
  </si>
  <si>
    <t>XP_003325923.2</t>
  </si>
  <si>
    <t>PiT family inorganic phosphate transporter</t>
  </si>
  <si>
    <t>A0A180GF72</t>
  </si>
  <si>
    <t>A0A180GFE5</t>
  </si>
  <si>
    <t>599360415</t>
  </si>
  <si>
    <t>XP_007404988.1</t>
  </si>
  <si>
    <t>alanyl aminopeptidase</t>
  </si>
  <si>
    <t>A0A180GFJ2</t>
  </si>
  <si>
    <t>808367144</t>
  </si>
  <si>
    <t>XP_012188992.1</t>
  </si>
  <si>
    <t>phosphoserine aminotransferase</t>
  </si>
  <si>
    <t>Pseudozyma hubeiensis SY62</t>
  </si>
  <si>
    <t>A0A180GFJ3</t>
  </si>
  <si>
    <t>913850622</t>
  </si>
  <si>
    <t>KNZ49309.1</t>
  </si>
  <si>
    <t>eukaryotic translation initiation factor 3 subunit G</t>
  </si>
  <si>
    <t>A0A180GG12</t>
  </si>
  <si>
    <t>914261899</t>
  </si>
  <si>
    <t>KNZ76994.1</t>
  </si>
  <si>
    <t>Chromatin structure-remodeling complex subunit rsc9</t>
  </si>
  <si>
    <t>Termitomyces sp. J132</t>
  </si>
  <si>
    <t>A0A180GGD1</t>
  </si>
  <si>
    <t>331232013</t>
  </si>
  <si>
    <t>XP_003328669.1</t>
  </si>
  <si>
    <t>adenine phosphoribosyltransferase</t>
  </si>
  <si>
    <t>A0A180GGF1</t>
  </si>
  <si>
    <t>1034736973</t>
  </si>
  <si>
    <t>OAV91043.1</t>
  </si>
  <si>
    <t>hypothetical protein PTTG_09164</t>
  </si>
  <si>
    <t>A0A180GGI7</t>
  </si>
  <si>
    <t>331240138</t>
  </si>
  <si>
    <t>XP_003332720.1</t>
  </si>
  <si>
    <t>glutamate dehydrogenase</t>
  </si>
  <si>
    <t>A0A180GH18</t>
  </si>
  <si>
    <t>599389150</t>
  </si>
  <si>
    <t>XP_007410228.1</t>
  </si>
  <si>
    <t>Xaa-Pro dipeptidase</t>
  </si>
  <si>
    <t>A0A180GH43</t>
  </si>
  <si>
    <t>1034737839</t>
  </si>
  <si>
    <t>OAV91894.1</t>
  </si>
  <si>
    <t>hypothetical protein PTTG_27844</t>
  </si>
  <si>
    <t>A0A180GHH2</t>
  </si>
  <si>
    <t>1034737865</t>
  </si>
  <si>
    <t>OAV91919.1</t>
  </si>
  <si>
    <t>6-phosphogluconolactonase</t>
  </si>
  <si>
    <t>A0A180GHN1</t>
  </si>
  <si>
    <t>403166987</t>
  </si>
  <si>
    <t>XP_003326815.2</t>
  </si>
  <si>
    <t>peptidyl-prolyl cis-trans isomerase B (cyclophilin B)</t>
  </si>
  <si>
    <t>A0A180GI78</t>
  </si>
  <si>
    <t>757382426</t>
  </si>
  <si>
    <t>KIR87772.1</t>
  </si>
  <si>
    <t>cytoplasmic protein</t>
  </si>
  <si>
    <t>Cryptococcus gattii VGIV IND107</t>
  </si>
  <si>
    <t>A0A180GIP3</t>
  </si>
  <si>
    <t>1034738456</t>
  </si>
  <si>
    <t>OAV92501.1</t>
  </si>
  <si>
    <t>60S ribosomal protein L27-B</t>
  </si>
  <si>
    <t>A0A180GIP7</t>
  </si>
  <si>
    <t>599427871</t>
  </si>
  <si>
    <t>XP_007418334.1</t>
  </si>
  <si>
    <t>metallopeptidase MepB</t>
  </si>
  <si>
    <t>A0A180GJ22</t>
  </si>
  <si>
    <t>1023215085</t>
  </si>
  <si>
    <t>KZT12234.1</t>
  </si>
  <si>
    <t>ArfGap-domain-containing protein</t>
  </si>
  <si>
    <t>Laetiporus sulphureus 93-53</t>
  </si>
  <si>
    <t>A0A180GJG2</t>
  </si>
  <si>
    <t>814539761</t>
  </si>
  <si>
    <t>CEQ42884.1</t>
  </si>
  <si>
    <t>SPOSA6832_04744, partial</t>
  </si>
  <si>
    <t>A0A180GJH8</t>
  </si>
  <si>
    <t>1034738652</t>
  </si>
  <si>
    <t>OAV92694.1</t>
  </si>
  <si>
    <t>valyl-tRNA synthetase</t>
  </si>
  <si>
    <t>A0A180GJJ1</t>
  </si>
  <si>
    <t>331244927</t>
  </si>
  <si>
    <t>XP_003335102.1</t>
  </si>
  <si>
    <t>kinesin family member C1</t>
  </si>
  <si>
    <t>A0A180GJP5</t>
  </si>
  <si>
    <t>1034738856</t>
  </si>
  <si>
    <t>OAV92895.1</t>
  </si>
  <si>
    <t>glutamate synthase</t>
  </si>
  <si>
    <t>A0A180GJV9</t>
  </si>
  <si>
    <t>913836365</t>
  </si>
  <si>
    <t>KNZ44915.1</t>
  </si>
  <si>
    <t>eukaryotic translation initiation factor 3 subunit A</t>
  </si>
  <si>
    <t>A0A180GK70</t>
  </si>
  <si>
    <t>1022858099</t>
  </si>
  <si>
    <t>XP_016271216.1</t>
  </si>
  <si>
    <t>transformer-SR ribonucleoprotein</t>
  </si>
  <si>
    <t>A0A180GK88</t>
  </si>
  <si>
    <t>1183461968</t>
  </si>
  <si>
    <t>ORY85996.1</t>
  </si>
  <si>
    <t>A0A180GLK7</t>
  </si>
  <si>
    <t>599416452</t>
  </si>
  <si>
    <t>XP_007415250.1</t>
  </si>
  <si>
    <t>A0A180GLR4</t>
  </si>
  <si>
    <t>403168004</t>
  </si>
  <si>
    <t>XP_003327721.2</t>
  </si>
  <si>
    <t>translation initiation factor eIF-3 subunit 8</t>
  </si>
  <si>
    <t>A0A180GLY5</t>
  </si>
  <si>
    <t>913857357</t>
  </si>
  <si>
    <t>KNZ52204.1</t>
  </si>
  <si>
    <t>eukaryotic translation initiation factor 3 subunit E, partial</t>
  </si>
  <si>
    <t>A0A180GM15</t>
  </si>
  <si>
    <t>1034739477</t>
  </si>
  <si>
    <t>OAV93509.1</t>
  </si>
  <si>
    <t>serine hydroxymethyltransferase</t>
  </si>
  <si>
    <t>A0A180GMQ8</t>
  </si>
  <si>
    <t>1405427236</t>
  </si>
  <si>
    <t>SCZ91580.1</t>
  </si>
  <si>
    <t>BZ3501_MvSof-1269-A2-R1_Chr2-1g04029</t>
  </si>
  <si>
    <t>A0A180GMS2</t>
  </si>
  <si>
    <t>913853711</t>
  </si>
  <si>
    <t>KNZ50533.1</t>
  </si>
  <si>
    <t>importin subunit alpha</t>
  </si>
  <si>
    <t>A0A180GMU7</t>
  </si>
  <si>
    <t>403176423</t>
  </si>
  <si>
    <t>XP_003335072.2</t>
  </si>
  <si>
    <t>glutathione reductase (NADPH)</t>
  </si>
  <si>
    <t>A0A180GMX7</t>
  </si>
  <si>
    <t>1034739799</t>
  </si>
  <si>
    <t>OAV93827.1</t>
  </si>
  <si>
    <t>hypothetical protein PTTG_01651</t>
  </si>
  <si>
    <t>A0A180GN27</t>
  </si>
  <si>
    <t>1034740095</t>
  </si>
  <si>
    <t>OAV94120.1</t>
  </si>
  <si>
    <t>small subunit ribosomal protein S12e</t>
  </si>
  <si>
    <t>A0A180GNN1</t>
  </si>
  <si>
    <t>1034739885</t>
  </si>
  <si>
    <t>OAV93912.1</t>
  </si>
  <si>
    <t>protein transporter SEC23</t>
  </si>
  <si>
    <t>A0A180GP14</t>
  </si>
  <si>
    <t>1034740174</t>
  </si>
  <si>
    <t>OAV94198.1</t>
  </si>
  <si>
    <t>hypothetical protein PTTG_11739, partial</t>
  </si>
  <si>
    <t>A0A180GP31</t>
  </si>
  <si>
    <t>1022850530</t>
  </si>
  <si>
    <t>XP_016272658.1</t>
  </si>
  <si>
    <t>26S proteasome regulatory subunit</t>
  </si>
  <si>
    <t>A0A180GP71</t>
  </si>
  <si>
    <t>983146446</t>
  </si>
  <si>
    <t>KWU44414.1</t>
  </si>
  <si>
    <t>Tudor/PWWP/MBT</t>
  </si>
  <si>
    <t>A0A180GPB2</t>
  </si>
  <si>
    <t>1244195845</t>
  </si>
  <si>
    <t>PBP20617.1</t>
  </si>
  <si>
    <t>putative replication protein A 32 kDa subunit</t>
  </si>
  <si>
    <t>Diplocarpon rosae</t>
  </si>
  <si>
    <t>A0A180GPE4</t>
  </si>
  <si>
    <t>1034740668</t>
  </si>
  <si>
    <t>OAV94687.1</t>
  </si>
  <si>
    <t>small subunit ribosomal protein S2e</t>
  </si>
  <si>
    <t>A0A180GPK0</t>
  </si>
  <si>
    <t>403174925</t>
  </si>
  <si>
    <t>XP_003333826.2</t>
  </si>
  <si>
    <t>60S acidic ribosomal protein P1</t>
  </si>
  <si>
    <t>A0A180GPQ3</t>
  </si>
  <si>
    <t>1034740259</t>
  </si>
  <si>
    <t>OAV94282.1</t>
  </si>
  <si>
    <t>phosphomannomutase</t>
  </si>
  <si>
    <t>A0A180GQ53</t>
  </si>
  <si>
    <t>1034740538</t>
  </si>
  <si>
    <t>OAV94558.1</t>
  </si>
  <si>
    <t>20S proteasome subunit alpha 7</t>
  </si>
  <si>
    <t>A0A180GQ89</t>
  </si>
  <si>
    <t>331224519</t>
  </si>
  <si>
    <t>XP_003324931.1</t>
  </si>
  <si>
    <t>stress-induced-phosphoprotein 1</t>
  </si>
  <si>
    <t>A0A180GQE1</t>
  </si>
  <si>
    <t>1034740628</t>
  </si>
  <si>
    <t>OAV94648.1</t>
  </si>
  <si>
    <t>arginyl-tRNA synthetase</t>
  </si>
  <si>
    <t>A0A180GQH9</t>
  </si>
  <si>
    <t>1021805427</t>
  </si>
  <si>
    <t>KZO97673.1</t>
  </si>
  <si>
    <t>carbonic anhydrase</t>
  </si>
  <si>
    <t>Calocera viscosa TUFC12733</t>
  </si>
  <si>
    <t>A0A180GQL8</t>
  </si>
  <si>
    <t>A0A180GR40</t>
  </si>
  <si>
    <t>1034740842</t>
  </si>
  <si>
    <t>OAV94859.1</t>
  </si>
  <si>
    <t>ATP phosphoribosyltransferase</t>
  </si>
  <si>
    <t>A0A180GR64</t>
  </si>
  <si>
    <t>1419328152</t>
  </si>
  <si>
    <t>AXA49211.1</t>
  </si>
  <si>
    <t>complement component 1 Q subcomponent-binding protein, mitochondrial</t>
  </si>
  <si>
    <t>Malassezia restricta;Malassezia restricta CBS 7877</t>
  </si>
  <si>
    <t>A0A180GRJ3</t>
  </si>
  <si>
    <t>1139911648</t>
  </si>
  <si>
    <t>GAW05166.1</t>
  </si>
  <si>
    <t>rna annealing factor</t>
  </si>
  <si>
    <t>A0A180GRR4</t>
  </si>
  <si>
    <t>1034741064</t>
  </si>
  <si>
    <t>OAV95079.1</t>
  </si>
  <si>
    <t>ATP-dependent RNA helicase eIF4A</t>
  </si>
  <si>
    <t>A0A180GSD9</t>
  </si>
  <si>
    <t>403160202</t>
  </si>
  <si>
    <t>XP_003320755.2</t>
  </si>
  <si>
    <t>carboxypeptidase C</t>
  </si>
  <si>
    <t>A0A180GSI0</t>
  </si>
  <si>
    <t>1034741702</t>
  </si>
  <si>
    <t>OAV95710.1</t>
  </si>
  <si>
    <t>40S ribosomal protein S4-A</t>
  </si>
  <si>
    <t>A0A180GSW6</t>
  </si>
  <si>
    <t>403168093</t>
  </si>
  <si>
    <t>XP_003327794.2</t>
  </si>
  <si>
    <t>myo-inositol-1-phosphate synthase</t>
  </si>
  <si>
    <t>A0A180GSX8</t>
  </si>
  <si>
    <t>1358973177</t>
  </si>
  <si>
    <t>PRQ73958.1</t>
  </si>
  <si>
    <t>Activator of Hsp90 ATPase</t>
  </si>
  <si>
    <t>A0A180GT09</t>
  </si>
  <si>
    <t>1034741941</t>
  </si>
  <si>
    <t>OAV95947.1</t>
  </si>
  <si>
    <t>hypothetical protein PTTG_26516</t>
  </si>
  <si>
    <t>A0A180GTF4</t>
  </si>
  <si>
    <t>1034742083</t>
  </si>
  <si>
    <t>OAV96087.1</t>
  </si>
  <si>
    <t>lactoylglutathione lyase, variant</t>
  </si>
  <si>
    <t>A0A180GTG9</t>
  </si>
  <si>
    <t>331216383</t>
  </si>
  <si>
    <t>XP_003320871.1</t>
  </si>
  <si>
    <t>methylenetetrahydrofolate reductase (NADPH)</t>
  </si>
  <si>
    <t>A0A180GTJ8</t>
  </si>
  <si>
    <t>1034741701</t>
  </si>
  <si>
    <t>OAV95709.1</t>
  </si>
  <si>
    <t>small subunit ribosomal protein S14e</t>
  </si>
  <si>
    <t>A0A180GTK3</t>
  </si>
  <si>
    <t>599396609</t>
  </si>
  <si>
    <t>XP_007411589.1</t>
  </si>
  <si>
    <t>carboxylesterase</t>
  </si>
  <si>
    <t>A0A180GTY3</t>
  </si>
  <si>
    <t>1034742007</t>
  </si>
  <si>
    <t>OAV96011.1</t>
  </si>
  <si>
    <t>hexokinase</t>
  </si>
  <si>
    <t>A0A180GU09</t>
  </si>
  <si>
    <t>1034741862</t>
  </si>
  <si>
    <t>OAV95869.1</t>
  </si>
  <si>
    <t>hypothetical protein PTTG_04892</t>
  </si>
  <si>
    <t>A0A180GU18</t>
  </si>
  <si>
    <t>1034741860</t>
  </si>
  <si>
    <t>OAV95867.1</t>
  </si>
  <si>
    <t>eukaryotic translation initiation factor 5A</t>
  </si>
  <si>
    <t>A0A180GUC2</t>
  </si>
  <si>
    <t>673528429</t>
  </si>
  <si>
    <t>CDI54720.1</t>
  </si>
  <si>
    <t>related to GCY1-galactose-induced protein of aldo/keto reductase family</t>
  </si>
  <si>
    <t>Melanopsichium pennsylvanicum 4</t>
  </si>
  <si>
    <t>A0A180GUD7</t>
  </si>
  <si>
    <t>1384676899</t>
  </si>
  <si>
    <t>PVF96770.1</t>
  </si>
  <si>
    <t>putative YDJ1-mitochondrial and ER import protein</t>
  </si>
  <si>
    <t>A0A180GUJ4</t>
  </si>
  <si>
    <t>331230998</t>
  </si>
  <si>
    <t>XP_003328163.1</t>
  </si>
  <si>
    <t>inorganic pyrophosphatase</t>
  </si>
  <si>
    <t>A0A180GUQ7</t>
  </si>
  <si>
    <t>1034742251</t>
  </si>
  <si>
    <t>OAV96254.1</t>
  </si>
  <si>
    <t>proteasome component PUP3</t>
  </si>
  <si>
    <t>A0A180GUS1</t>
  </si>
  <si>
    <t>1034742125</t>
  </si>
  <si>
    <t>OAV96129.1</t>
  </si>
  <si>
    <t>asparaginyl-tRNA synthetase</t>
  </si>
  <si>
    <t>A0A180GUT5</t>
  </si>
  <si>
    <t>403166235</t>
  </si>
  <si>
    <t>XP_003326111.2</t>
  </si>
  <si>
    <t>ubiquitin-activating enzyme E1</t>
  </si>
  <si>
    <t>A0A180GUU2</t>
  </si>
  <si>
    <t>1034742145</t>
  </si>
  <si>
    <t>OAV96149.1</t>
  </si>
  <si>
    <t>isoleucyl-tRNA synthetase</t>
  </si>
  <si>
    <t>A0A180GV23</t>
  </si>
  <si>
    <t>331221577</t>
  </si>
  <si>
    <t>XP_003323463.1</t>
  </si>
  <si>
    <t>protein mago nashi</t>
  </si>
  <si>
    <t>A0A180GVA1</t>
  </si>
  <si>
    <t>1034742716</t>
  </si>
  <si>
    <t>OAV96715.1</t>
  </si>
  <si>
    <t>proteasome subunit alpha type-2</t>
  </si>
  <si>
    <t>A0A180GVT4</t>
  </si>
  <si>
    <t>1034742099</t>
  </si>
  <si>
    <t>OAV96103.1</t>
  </si>
  <si>
    <t>ATP citrate (Pro-S)-lyase</t>
  </si>
  <si>
    <t>A0A180GVV7</t>
  </si>
  <si>
    <t>331217596</t>
  </si>
  <si>
    <t>XP_003321476.1</t>
  </si>
  <si>
    <t>TdcF protein</t>
  </si>
  <si>
    <t>A0A180GW06</t>
  </si>
  <si>
    <t>1034742548</t>
  </si>
  <si>
    <t>OAV96549.1</t>
  </si>
  <si>
    <t>elongation factor 2</t>
  </si>
  <si>
    <t>A0A180GW39</t>
  </si>
  <si>
    <t>1034743050</t>
  </si>
  <si>
    <t>OAV97047.1</t>
  </si>
  <si>
    <t>pyruvate carboxylase</t>
  </si>
  <si>
    <t>A0A180GW97</t>
  </si>
  <si>
    <t>599356191</t>
  </si>
  <si>
    <t>XP_007404190.1</t>
  </si>
  <si>
    <t>La ribonucleoprotein</t>
  </si>
  <si>
    <t>A0A180GWB2</t>
  </si>
  <si>
    <t>1034742638</t>
  </si>
  <si>
    <t>OAV96638.1</t>
  </si>
  <si>
    <t>hypothetical protein PTTG_06625</t>
  </si>
  <si>
    <t>A0A180GWF8</t>
  </si>
  <si>
    <t>1034742855</t>
  </si>
  <si>
    <t>OAV96854.1</t>
  </si>
  <si>
    <t>phosphoribosylformylglycinamidine synthase</t>
  </si>
  <si>
    <t>A0A180GWJ5</t>
  </si>
  <si>
    <t>1034742893</t>
  </si>
  <si>
    <t>OAV96891.1</t>
  </si>
  <si>
    <t>aspartate aminotransferase</t>
  </si>
  <si>
    <t>A0A180GWP0</t>
  </si>
  <si>
    <t>331243834</t>
  </si>
  <si>
    <t>XP_003334559.1</t>
  </si>
  <si>
    <t>2-isopropylmalate synthase</t>
  </si>
  <si>
    <t>A0A180GX40</t>
  </si>
  <si>
    <t>599367078</t>
  </si>
  <si>
    <t>XP_007406221.1</t>
  </si>
  <si>
    <t>putative protease inhibitor</t>
  </si>
  <si>
    <t>A0A180GXF0</t>
  </si>
  <si>
    <t>1022846174</t>
  </si>
  <si>
    <t>XP_016274249.1</t>
  </si>
  <si>
    <t>nucleoprotein TPR</t>
  </si>
  <si>
    <t>A0A180GXF1</t>
  </si>
  <si>
    <t>1034742954</t>
  </si>
  <si>
    <t>OAV96952.1</t>
  </si>
  <si>
    <t>hypothetical protein PTTG_11646</t>
  </si>
  <si>
    <t>A0A180GXH2</t>
  </si>
  <si>
    <t>599421386</t>
  </si>
  <si>
    <t>XP_007416582.1</t>
  </si>
  <si>
    <t>Non-catalytic module family EXPN</t>
  </si>
  <si>
    <t>A0A180GXU5</t>
  </si>
  <si>
    <t>1034742824</t>
  </si>
  <si>
    <t>OAV96823.1</t>
  </si>
  <si>
    <t>threonyl-tRNA synthetase</t>
  </si>
  <si>
    <t>A0A180GXY5</t>
  </si>
  <si>
    <t>820657658</t>
  </si>
  <si>
    <t>CED84888.1</t>
  </si>
  <si>
    <t>CCR4-NOT transcriptional regulation complex, NOT5 subunit</t>
  </si>
  <si>
    <t>Xanthophyllomyces dendrorhous</t>
  </si>
  <si>
    <t>A0A180GY84</t>
  </si>
  <si>
    <t>1419330194</t>
  </si>
  <si>
    <t>AXA51113.1</t>
  </si>
  <si>
    <t>translation initiation factor 1</t>
  </si>
  <si>
    <t>A0A180GYA2</t>
  </si>
  <si>
    <t>1034743813</t>
  </si>
  <si>
    <t>OAV97805.1</t>
  </si>
  <si>
    <t>actin-like protein 3</t>
  </si>
  <si>
    <t>A0A180GYE4</t>
  </si>
  <si>
    <t>983148031</t>
  </si>
  <si>
    <t>KWU45989.1</t>
  </si>
  <si>
    <t>polyadenylate binding protein</t>
  </si>
  <si>
    <t>A0A180GYG9</t>
  </si>
  <si>
    <t>1335266216</t>
  </si>
  <si>
    <t>PNY24149.1</t>
  </si>
  <si>
    <t>Protein wos2</t>
  </si>
  <si>
    <t>Tolypocladium capitatum</t>
  </si>
  <si>
    <t>A0A180GYT3</t>
  </si>
  <si>
    <t>1183450680</t>
  </si>
  <si>
    <t>ORY74783.1</t>
  </si>
  <si>
    <t>P-loop containing nucleoside triphosphate hydrolase protein</t>
  </si>
  <si>
    <t>A0A180GYV1</t>
  </si>
  <si>
    <t>342320189</t>
  </si>
  <si>
    <t>EGU12131.1</t>
  </si>
  <si>
    <t>Nuclear segregation protein Bfr1</t>
  </si>
  <si>
    <t>Rhodotorula toruloides;Rhodotorula toruloides ATCC 204091</t>
  </si>
  <si>
    <t>A0A180GYX1</t>
  </si>
  <si>
    <t>588259189</t>
  </si>
  <si>
    <t>XP_006958748.1</t>
  </si>
  <si>
    <t>DnaJ-domain-containing protein</t>
  </si>
  <si>
    <t>Wallemia mellicola CBS 633.66</t>
  </si>
  <si>
    <t>A0A180GYX2</t>
  </si>
  <si>
    <t>403177241</t>
  </si>
  <si>
    <t>XP_003335788.2</t>
  </si>
  <si>
    <t>E3 ubiquitin ligase complex SCF subunit sconC</t>
  </si>
  <si>
    <t>A0A180GZJ2</t>
  </si>
  <si>
    <t>1034743952</t>
  </si>
  <si>
    <t>OAV97944.1</t>
  </si>
  <si>
    <t>hypothetical protein PTTG_03168</t>
  </si>
  <si>
    <t>A0A180GZZ2</t>
  </si>
  <si>
    <t>913874446</t>
  </si>
  <si>
    <t>KNZ60918.1</t>
  </si>
  <si>
    <t>3-phosphoshikimate 1-carboxyvinyltransferase</t>
  </si>
  <si>
    <t>A0A180GZZ7</t>
  </si>
  <si>
    <t>1022848202</t>
  </si>
  <si>
    <t>XP_016273315.1</t>
  </si>
  <si>
    <t>protein of carbohydrate kinase, FGGY type family</t>
  </si>
  <si>
    <t>A0A180H029</t>
  </si>
  <si>
    <t>1405426998</t>
  </si>
  <si>
    <t>SCZ91122.1</t>
  </si>
  <si>
    <t>BZ3501_MvSof-1269-A2-R1_Chr2-1g03791</t>
  </si>
  <si>
    <t>A0A180H0M4</t>
  </si>
  <si>
    <t>1183433781</t>
  </si>
  <si>
    <t>ORY57998.1</t>
  </si>
  <si>
    <t>Redoxin</t>
  </si>
  <si>
    <t>A0A180H0N9</t>
  </si>
  <si>
    <t>403163059</t>
  </si>
  <si>
    <t>XP_003323191.2</t>
  </si>
  <si>
    <t>Fe-Mn family superoxide dismutase</t>
  </si>
  <si>
    <t>A0A180H0Y5</t>
  </si>
  <si>
    <t>1034744279</t>
  </si>
  <si>
    <t>OAV98269.1</t>
  </si>
  <si>
    <t>hypothetical protein PTTG_11690</t>
  </si>
  <si>
    <t>A0A180H104</t>
  </si>
  <si>
    <t>1034744739</t>
  </si>
  <si>
    <t>OAV98727.1</t>
  </si>
  <si>
    <t>serine/threonine-protein phosphatase PP1</t>
  </si>
  <si>
    <t>A0A180H165</t>
  </si>
  <si>
    <t>403171616</t>
  </si>
  <si>
    <t>XP_003330818.2</t>
  </si>
  <si>
    <t>A0A180H194</t>
  </si>
  <si>
    <t>353237093</t>
  </si>
  <si>
    <t>CCA69074.1</t>
  </si>
  <si>
    <t>probable proteine disulfate isomerase</t>
  </si>
  <si>
    <t>Serendipita indica DSM 11827</t>
  </si>
  <si>
    <t>A0A180H1L0</t>
  </si>
  <si>
    <t>1034744919</t>
  </si>
  <si>
    <t>OAV98906.1</t>
  </si>
  <si>
    <t>20S proteasome subunit beta 1</t>
  </si>
  <si>
    <t>A0A180H1M9</t>
  </si>
  <si>
    <t>1034744939</t>
  </si>
  <si>
    <t>OAV98926.1</t>
  </si>
  <si>
    <t>aspartate-semialdehyde dehydrogenase</t>
  </si>
  <si>
    <t>A0A180H1U0</t>
  </si>
  <si>
    <t>1034745011</t>
  </si>
  <si>
    <t>OAV98997.1</t>
  </si>
  <si>
    <t>tubulin beta chain, partial</t>
  </si>
  <si>
    <t>A0A180H1U7</t>
  </si>
  <si>
    <t>1034744353</t>
  </si>
  <si>
    <t>OAV98343.1</t>
  </si>
  <si>
    <t>guanine nucleotide-binding protein subunit beta-like protein</t>
  </si>
  <si>
    <t>A0A180H246</t>
  </si>
  <si>
    <t>1034744574</t>
  </si>
  <si>
    <t>OAV98562.1</t>
  </si>
  <si>
    <t>argininosuccinate lyase</t>
  </si>
  <si>
    <t>A0A180H2I0</t>
  </si>
  <si>
    <t>403163180</t>
  </si>
  <si>
    <t>XP_003890266.1</t>
  </si>
  <si>
    <t>20S proteasome subunit beta 4</t>
  </si>
  <si>
    <t>Puccinia graminis f. sp. tritici CRL 75-36-700-3;Puccinia triticina 1-1 BBBD Race 1</t>
  </si>
  <si>
    <t>A0A180H2L6</t>
  </si>
  <si>
    <t>1034744862</t>
  </si>
  <si>
    <t>OAV98849.1</t>
  </si>
  <si>
    <t>hypothetical protein PTTG_25534</t>
  </si>
  <si>
    <t>A0A180H2R4</t>
  </si>
  <si>
    <t>1216226163</t>
  </si>
  <si>
    <t>SCV68746.1</t>
  </si>
  <si>
    <t>BQ2448_867</t>
  </si>
  <si>
    <t>A0A180H2R5</t>
  </si>
  <si>
    <t>1034744931</t>
  </si>
  <si>
    <t>OAV98918.1</t>
  </si>
  <si>
    <t>protein BMH2</t>
  </si>
  <si>
    <t>A0A180H2Y5</t>
  </si>
  <si>
    <t>403160932</t>
  </si>
  <si>
    <t>XP_003321345.2</t>
  </si>
  <si>
    <t>diazepam-binding inhibitor (GABA receptor modulator, acyl-CoA-binding protein)</t>
  </si>
  <si>
    <t>A0A180H347</t>
  </si>
  <si>
    <t>331241053</t>
  </si>
  <si>
    <t>XP_003333176.1</t>
  </si>
  <si>
    <t>1-pyrroline-5-carboxylate dehydrogenase</t>
  </si>
  <si>
    <t>A0A180H352</t>
  </si>
  <si>
    <t>913861226</t>
  </si>
  <si>
    <t>KNZ54268.1</t>
  </si>
  <si>
    <t>ribose 5-phosphate isomerase A</t>
  </si>
  <si>
    <t>A0A180H359</t>
  </si>
  <si>
    <t>1034745445</t>
  </si>
  <si>
    <t>OAV99430.1</t>
  </si>
  <si>
    <t>hypothetical protein PTTG_25377</t>
  </si>
  <si>
    <t>A0A180H391</t>
  </si>
  <si>
    <t>1391633341</t>
  </si>
  <si>
    <t>PWN46630.1</t>
  </si>
  <si>
    <t>putative ran GTPase activating protein 1</t>
  </si>
  <si>
    <t>Violaceomyces palustris</t>
  </si>
  <si>
    <t>A0A180H399</t>
  </si>
  <si>
    <t>913862893</t>
  </si>
  <si>
    <t>KNZ55232.1</t>
  </si>
  <si>
    <t>large subunit ribosomal protein L14e</t>
  </si>
  <si>
    <t>A0A180H3N6</t>
  </si>
  <si>
    <t>599414743</t>
  </si>
  <si>
    <t>XP_007414777.1</t>
  </si>
  <si>
    <t>carboxypeptidase S1</t>
  </si>
  <si>
    <t>A0A180H3P2</t>
  </si>
  <si>
    <t>1034745273</t>
  </si>
  <si>
    <t>OAV99258.1</t>
  </si>
  <si>
    <t>peptidyl-prolyl cis-trans isomerase</t>
  </si>
  <si>
    <t>A0A180H3P4</t>
  </si>
  <si>
    <t>331215715</t>
  </si>
  <si>
    <t>XP_003320537.1</t>
  </si>
  <si>
    <t>saccharopepsin</t>
  </si>
  <si>
    <t>A0A180H3W6</t>
  </si>
  <si>
    <t>599365444</t>
  </si>
  <si>
    <t>XP_007405889.1</t>
  </si>
  <si>
    <t>A0A180H402</t>
  </si>
  <si>
    <t>1034745277</t>
  </si>
  <si>
    <t>OAV99262.1</t>
  </si>
  <si>
    <t>enolase</t>
  </si>
  <si>
    <t>A0A180H475</t>
  </si>
  <si>
    <t>599115970</t>
  </si>
  <si>
    <t>XP_007386031.1</t>
  </si>
  <si>
    <t>glucooligosaccharide oxidase</t>
  </si>
  <si>
    <t>A0A180H4B6</t>
  </si>
  <si>
    <t>1034745667</t>
  </si>
  <si>
    <t>OAV99651.1</t>
  </si>
  <si>
    <t>hypothetical protein PTTG_11722</t>
  </si>
  <si>
    <t>A0A180H4G4</t>
  </si>
  <si>
    <t>1034745894</t>
  </si>
  <si>
    <t>OAV99877.1</t>
  </si>
  <si>
    <t>proteasome subunit alpha type-6</t>
  </si>
  <si>
    <t>A0A180H4R6</t>
  </si>
  <si>
    <t>913868600</t>
  </si>
  <si>
    <t>KNZ58575.1</t>
  </si>
  <si>
    <t>histidinol dehydrogenase</t>
  </si>
  <si>
    <t>A0A180H4U5</t>
  </si>
  <si>
    <t>403178353</t>
  </si>
  <si>
    <t>XP_003336794.2</t>
  </si>
  <si>
    <t>prolyl-tRNA synthetase</t>
  </si>
  <si>
    <t>A0A180H4V3</t>
  </si>
  <si>
    <t>A0A180H5A4</t>
  </si>
  <si>
    <t>A0A180H697</t>
  </si>
  <si>
    <t>1022861811</t>
  </si>
  <si>
    <t>XP_016270626.1</t>
  </si>
  <si>
    <t>translation initiation factor eIF-4B</t>
  </si>
  <si>
    <t>A0A0C4EPC6</t>
  </si>
  <si>
    <t>913842926</t>
  </si>
  <si>
    <t>KNZ46699.1</t>
  </si>
  <si>
    <t>large subunit ribosomal protein L6e</t>
  </si>
  <si>
    <t>A0A077RVB3</t>
  </si>
  <si>
    <t>1149699938</t>
  </si>
  <si>
    <t>XP_020155394.1</t>
  </si>
  <si>
    <t>UDP-arabinopyranose mutase 1-like</t>
  </si>
  <si>
    <t>Aegilops tauschii subsp. tauschii</t>
  </si>
  <si>
    <t>A0A077RX33</t>
  </si>
  <si>
    <t>1149848137</t>
  </si>
  <si>
    <t>XP_020192599.1</t>
  </si>
  <si>
    <t>tuliposide A-converting enzyme 2, chloroplastic-like</t>
  </si>
  <si>
    <t>A0A077RYU3</t>
  </si>
  <si>
    <t>1149706666</t>
  </si>
  <si>
    <t>XP_020179446.1</t>
  </si>
  <si>
    <t>cytidine deaminase 1</t>
  </si>
  <si>
    <t>1149763711</t>
  </si>
  <si>
    <t>XP_020147117.1</t>
  </si>
  <si>
    <t>glucan endo-1,3-beta-glucosidase, acidic isoform-like</t>
  </si>
  <si>
    <t>A0A0A7AC77</t>
  </si>
  <si>
    <t>570339394</t>
  </si>
  <si>
    <t>AHE76176.1</t>
  </si>
  <si>
    <t>beta-1,3-endoglucanase, partial</t>
  </si>
  <si>
    <t>bread wheat</t>
  </si>
  <si>
    <t>Triticum aestivum</t>
  </si>
  <si>
    <t>A0A0C4BK41</t>
  </si>
  <si>
    <t>1149719848</t>
  </si>
  <si>
    <t>XP_020185865.1</t>
  </si>
  <si>
    <t>26S protease regulatory subunit 7A-like</t>
  </si>
  <si>
    <t>Triticum urartu;Aegilops tauschii subsp. tauschii</t>
  </si>
  <si>
    <t>A0A0C4BKA8</t>
  </si>
  <si>
    <t>1149815022</t>
  </si>
  <si>
    <t>XP_020166432.1</t>
  </si>
  <si>
    <t>26S protease regulatory subunit 8 homolog A-like</t>
  </si>
  <si>
    <t>domesticated barley;Aegilops tauschii subsp. tauschii</t>
  </si>
  <si>
    <t>Hordeum vulgare subsp. vulgare;Aegilops tauschii subsp. tauschii</t>
  </si>
  <si>
    <t>A0A0D3MT29</t>
  </si>
  <si>
    <t>1149837046</t>
  </si>
  <si>
    <t>XP_020174839.1</t>
  </si>
  <si>
    <t>protein SGT1 homolog</t>
  </si>
  <si>
    <t>bread wheat;Aegilops tauschii subsp. tauschii</t>
  </si>
  <si>
    <t>Triticum aestivum;Aegilops tauschii subsp. tauschii</t>
  </si>
  <si>
    <t>A0A1D5RS60</t>
  </si>
  <si>
    <t>1394914793</t>
  </si>
  <si>
    <t>PWZ57255.1</t>
  </si>
  <si>
    <t>putative oxidoreductase</t>
  </si>
  <si>
    <t>Zea mays</t>
  </si>
  <si>
    <t>A0A1D5RWE5</t>
  </si>
  <si>
    <t>1149794002</t>
  </si>
  <si>
    <t>XP_020158196.1</t>
  </si>
  <si>
    <t>probable glutathione S-transferase GSTU6</t>
  </si>
  <si>
    <t>A0A1D5S0U4</t>
  </si>
  <si>
    <t>1149832905</t>
  </si>
  <si>
    <t>XP_020173247.1</t>
  </si>
  <si>
    <t>phenylalanine ammonia-lyase-like</t>
  </si>
  <si>
    <t>1149818574</t>
  </si>
  <si>
    <t>XP_020167906.1</t>
  </si>
  <si>
    <t>non-specific lipid-transfer protein 2P-like</t>
  </si>
  <si>
    <t>A0A1D5S8H2</t>
  </si>
  <si>
    <t>66990812</t>
  </si>
  <si>
    <t>CAD60537.1</t>
  </si>
  <si>
    <t>cystatin</t>
  </si>
  <si>
    <t>domesticated barley</t>
  </si>
  <si>
    <t>Hordeum vulgare subsp. vulgare</t>
  </si>
  <si>
    <t>1149717010</t>
  </si>
  <si>
    <t>XP_020184520.1</t>
  </si>
  <si>
    <t>chitinase 8-like</t>
  </si>
  <si>
    <t>A0A1D5SFJ4</t>
  </si>
  <si>
    <t>1149722902</t>
  </si>
  <si>
    <t>XP_020187355.1</t>
  </si>
  <si>
    <t>pathogen-related protein</t>
  </si>
  <si>
    <t>A0A1D5SLF7</t>
  </si>
  <si>
    <t>1126498988</t>
  </si>
  <si>
    <t>APR64144.1</t>
  </si>
  <si>
    <t>DNA-binding family protein-like 2</t>
  </si>
  <si>
    <t>Populus tomentosa</t>
  </si>
  <si>
    <t>A0A1D5SQE4</t>
  </si>
  <si>
    <t>1149709033</t>
  </si>
  <si>
    <t>XP_020180602.1</t>
  </si>
  <si>
    <t>glucan endo-1,3-beta-glucosidase 13-like isoform X2</t>
  </si>
  <si>
    <t>A0A1D5SS60</t>
  </si>
  <si>
    <t>1149721435</t>
  </si>
  <si>
    <t>XP_020186631.1</t>
  </si>
  <si>
    <t>anthocyanidin 5,3-O-glucosyltransferase-like</t>
  </si>
  <si>
    <t>A0A1D5SU87</t>
  </si>
  <si>
    <t>1149709023</t>
  </si>
  <si>
    <t>XP_020180596.1</t>
  </si>
  <si>
    <t>A0A1D5SVH3</t>
  </si>
  <si>
    <t>1149780833</t>
  </si>
  <si>
    <t>XP_020153370.1</t>
  </si>
  <si>
    <t>benzyl alcohol O-benzoyltransferase-like</t>
  </si>
  <si>
    <t>A0A1D5SVX1</t>
  </si>
  <si>
    <t>1149710585</t>
  </si>
  <si>
    <t>XP_020181364.1</t>
  </si>
  <si>
    <t>serine carboxypeptidase-like 51</t>
  </si>
  <si>
    <t>721660826</t>
  </si>
  <si>
    <t>XP_010235017.1</t>
  </si>
  <si>
    <t>haloacid dehalogenase-like hydrolase domain-containing protein Sgpp isoform X2</t>
  </si>
  <si>
    <t>stiff brome</t>
  </si>
  <si>
    <t>Brachypodium distachyon</t>
  </si>
  <si>
    <t>A0A1D5T170</t>
  </si>
  <si>
    <t>1149727978</t>
  </si>
  <si>
    <t>XP_020195542.1</t>
  </si>
  <si>
    <t>protein SLOW GREEN 1, chloroplastic-like</t>
  </si>
  <si>
    <t>A0A1D5T3D5</t>
  </si>
  <si>
    <t>1149726515</t>
  </si>
  <si>
    <t>XP_020189139.1</t>
  </si>
  <si>
    <t>DUF724 domain-containing protein 3-like isoform X2</t>
  </si>
  <si>
    <t>A0A1D5TB70</t>
  </si>
  <si>
    <t>473933948</t>
  </si>
  <si>
    <t>EMS50095.1</t>
  </si>
  <si>
    <t>Poly(U)-specific endoribonuclease-B</t>
  </si>
  <si>
    <t>Triticum urartu</t>
  </si>
  <si>
    <t>1149820911</t>
  </si>
  <si>
    <t>XP_020168893.1</t>
  </si>
  <si>
    <t>ervatamin-C-like</t>
  </si>
  <si>
    <t>A0A1D5TKV5</t>
  </si>
  <si>
    <t>1149764442</t>
  </si>
  <si>
    <t>XP_020147409.1</t>
  </si>
  <si>
    <t>ATP sulfurylase 2-like</t>
  </si>
  <si>
    <t>A0A1D5TN46</t>
  </si>
  <si>
    <t>1149720082</t>
  </si>
  <si>
    <t>XP_020185985.1</t>
  </si>
  <si>
    <t>60S ribosomal protein L27a-3-like</t>
  </si>
  <si>
    <t>A0A1D5TN88</t>
  </si>
  <si>
    <t>1149731170</t>
  </si>
  <si>
    <t>XP_020190821.1</t>
  </si>
  <si>
    <t>phospho-2-dehydro-3-deoxyheptonate aldolase 2, chloroplastic</t>
  </si>
  <si>
    <t>A0A1D5TQY9</t>
  </si>
  <si>
    <t>57635147</t>
  </si>
  <si>
    <t>AAW52715.1</t>
  </si>
  <si>
    <t>peroxidase 1</t>
  </si>
  <si>
    <t>Triticum monococcum</t>
  </si>
  <si>
    <t>A0A1D5U0Z1</t>
  </si>
  <si>
    <t>1149797006</t>
  </si>
  <si>
    <t>XP_020159346.1</t>
  </si>
  <si>
    <t>K(+) efflux antiporter 2, chloroplastic-like</t>
  </si>
  <si>
    <t>A0A1D5U7J6</t>
  </si>
  <si>
    <t>82619</t>
  </si>
  <si>
    <t>A05005</t>
  </si>
  <si>
    <t>ribulose-bisphosphate carboxylase (EC 4.1.1.39) small chain precursor (clone 234) - wheat (fragment)</t>
  </si>
  <si>
    <t>A0A1D5U8K8</t>
  </si>
  <si>
    <t>281494253</t>
  </si>
  <si>
    <t>ADA71978.1</t>
  </si>
  <si>
    <t>UDP-glucosyltransferase</t>
  </si>
  <si>
    <t>A0A1D5UCW4</t>
  </si>
  <si>
    <t>1149749055</t>
  </si>
  <si>
    <t>XP_020197207.1</t>
  </si>
  <si>
    <t>glutamyl-tRNA reductase-binding protein, chloroplastic</t>
  </si>
  <si>
    <t>A0A1D5UEC5</t>
  </si>
  <si>
    <t>1070926081</t>
  </si>
  <si>
    <t>OEL19131.1</t>
  </si>
  <si>
    <t>U-box domain-containing protein 62</t>
  </si>
  <si>
    <t>Dichanthelium oligosanthes</t>
  </si>
  <si>
    <t>A0A1D5UG74</t>
  </si>
  <si>
    <t>1149836410</t>
  </si>
  <si>
    <t>XP_020174579.1</t>
  </si>
  <si>
    <t>protein DOWNY MILDEW RESISTANCE 6-like</t>
  </si>
  <si>
    <t>A0A1D5UGP3</t>
  </si>
  <si>
    <t>1149696782</t>
  </si>
  <si>
    <t>XP_020195797.1</t>
  </si>
  <si>
    <t>atherin</t>
  </si>
  <si>
    <t>A0A1D5UH99</t>
  </si>
  <si>
    <t>1149720681</t>
  </si>
  <si>
    <t>XP_020186273.1</t>
  </si>
  <si>
    <t>chitinase 5-like</t>
  </si>
  <si>
    <t>A0A1D5UKQ1</t>
  </si>
  <si>
    <t>1149709485</t>
  </si>
  <si>
    <t>XP_020180818.1</t>
  </si>
  <si>
    <t>zingipain-2-like</t>
  </si>
  <si>
    <t>A0A1D5UKZ4</t>
  </si>
  <si>
    <t>1149798116</t>
  </si>
  <si>
    <t>XP_020159765.1</t>
  </si>
  <si>
    <t>A0A1D5UMA9</t>
  </si>
  <si>
    <t>1149720535</t>
  </si>
  <si>
    <t>XP_020186219.1</t>
  </si>
  <si>
    <t>myosin-2 heavy chain-like</t>
  </si>
  <si>
    <t>A0A1D5UMY9</t>
  </si>
  <si>
    <t>1149757973</t>
  </si>
  <si>
    <t>XP_020200609.1</t>
  </si>
  <si>
    <t>beta-D-xylosidase 4-like</t>
  </si>
  <si>
    <t>1149841015</t>
  </si>
  <si>
    <t>XP_020176405.1</t>
  </si>
  <si>
    <t>probable ribose-5-phosphate isomerase 2</t>
  </si>
  <si>
    <t>474449551</t>
  </si>
  <si>
    <t>EMS68775.1</t>
  </si>
  <si>
    <t>Thaumatin-like protein</t>
  </si>
  <si>
    <t>A0A1D5UUZ0</t>
  </si>
  <si>
    <t>1149711731</t>
  </si>
  <si>
    <t>XP_020181940.1</t>
  </si>
  <si>
    <t>peptidyl-prolyl cis-trans isomerase FKBP20-2, chloroplastic</t>
  </si>
  <si>
    <t>A0A1D5UXD1</t>
  </si>
  <si>
    <t>1149787752</t>
  </si>
  <si>
    <t>XP_020155768.1</t>
  </si>
  <si>
    <t>universal stress protein PHOS32-like</t>
  </si>
  <si>
    <t>A0A1D5UYW6</t>
  </si>
  <si>
    <t>1149771827</t>
  </si>
  <si>
    <t>XP_020150111.1</t>
  </si>
  <si>
    <t>dirigent protein 5-like</t>
  </si>
  <si>
    <t>A0A1D5V0P1</t>
  </si>
  <si>
    <t>1149718561</t>
  </si>
  <si>
    <t>XP_020185269.1</t>
  </si>
  <si>
    <t>stress-response A/B barrel domain-containing protein HS1-like</t>
  </si>
  <si>
    <t>1149787809</t>
  </si>
  <si>
    <t>XP_020155790.1</t>
  </si>
  <si>
    <t>protein TsetseEP-like</t>
  </si>
  <si>
    <t>A0A1D5V2V0</t>
  </si>
  <si>
    <t>1149740703</t>
  </si>
  <si>
    <t>XP_020194114.1</t>
  </si>
  <si>
    <t>alpha-galactosidase 3-like</t>
  </si>
  <si>
    <t>1149752857</t>
  </si>
  <si>
    <t>XP_020198692.1</t>
  </si>
  <si>
    <t>glucan endo-1,3-beta-glucosidase GII-like</t>
  </si>
  <si>
    <t>A0A1D5V6E7</t>
  </si>
  <si>
    <t>1149699658</t>
  </si>
  <si>
    <t>XP_020154093.1</t>
  </si>
  <si>
    <t>cinnamoyl-CoA reductase 1-like</t>
  </si>
  <si>
    <t>A0A1D5VCB6</t>
  </si>
  <si>
    <t>1149770436</t>
  </si>
  <si>
    <t>XP_020149576.1</t>
  </si>
  <si>
    <t>polypyrimidine tract-binding protein homolog 3-like isoform X2</t>
  </si>
  <si>
    <t>A0A1D5VDQ8</t>
  </si>
  <si>
    <t>161702907</t>
  </si>
  <si>
    <t>ABX76295.1</t>
  </si>
  <si>
    <t>neutral ceramidase</t>
  </si>
  <si>
    <t>A0A1D5VFU8</t>
  </si>
  <si>
    <t>1149791038</t>
  </si>
  <si>
    <t>XP_020157040.1</t>
  </si>
  <si>
    <t>beta-galactosidase 3-like</t>
  </si>
  <si>
    <t>A0A1D5VWA0</t>
  </si>
  <si>
    <t>474214935</t>
  </si>
  <si>
    <t>EMS59006.1</t>
  </si>
  <si>
    <t>Charged multivesicular body protein 5</t>
  </si>
  <si>
    <t>1149766838</t>
  </si>
  <si>
    <t>XP_020148298.1</t>
  </si>
  <si>
    <t>glucan endo-1,3-beta-glucosidase GIII-like</t>
  </si>
  <si>
    <t>A0A1D5W9J1</t>
  </si>
  <si>
    <t>1149766788</t>
  </si>
  <si>
    <t>XP_020148283.1</t>
  </si>
  <si>
    <t>A0A1D5WFF3</t>
  </si>
  <si>
    <t>A0A1D5WH24</t>
  </si>
  <si>
    <t>1149831798</t>
  </si>
  <si>
    <t>XP_020172816.1</t>
  </si>
  <si>
    <t>TBC1 domain family member 8B</t>
  </si>
  <si>
    <t>A0A1D5WHV5</t>
  </si>
  <si>
    <t>A0A1D5WJN2</t>
  </si>
  <si>
    <t>1149751790</t>
  </si>
  <si>
    <t>XP_020198267.1</t>
  </si>
  <si>
    <t>cytochrome b5-like</t>
  </si>
  <si>
    <t>A0A1D5WMV7</t>
  </si>
  <si>
    <t>1149776604</t>
  </si>
  <si>
    <t>XP_020151952.1</t>
  </si>
  <si>
    <t>non-specific phospholipase C2-like</t>
  </si>
  <si>
    <t>A0A1D5WN60</t>
  </si>
  <si>
    <t>1149762472</t>
  </si>
  <si>
    <t>XP_020146688.1</t>
  </si>
  <si>
    <t>cysteine proteinase inhibitor-like</t>
  </si>
  <si>
    <t>A0A1D5WSP6</t>
  </si>
  <si>
    <t>1149827840</t>
  </si>
  <si>
    <t>XP_020171247.1</t>
  </si>
  <si>
    <t>peptide-N4-(N-acetyl-beta-glucosaminyl)asparagine amidase A-like</t>
  </si>
  <si>
    <t>A0A1D5WSP9</t>
  </si>
  <si>
    <t>1149727841</t>
  </si>
  <si>
    <t>XP_020189781.1</t>
  </si>
  <si>
    <t>peroxidase 49-like</t>
  </si>
  <si>
    <t>A0A1D5WVK9</t>
  </si>
  <si>
    <t>1149784609</t>
  </si>
  <si>
    <t>XP_020154624.1</t>
  </si>
  <si>
    <t>serine carboxypeptidase II-1</t>
  </si>
  <si>
    <t>A0A1D5WVM8</t>
  </si>
  <si>
    <t>1337306944</t>
  </si>
  <si>
    <t>AUW37686.1</t>
  </si>
  <si>
    <t>serine carboxypeptidase-like 33</t>
  </si>
  <si>
    <t>bread wheat;Aegilops tauschii subsp. tauschii;Aegilops tauschii subsp. strangulata</t>
  </si>
  <si>
    <t>Triticum aestivum;Aegilops tauschii subsp. tauschii;Aegilops tauschii subsp. strangulata</t>
  </si>
  <si>
    <t>A0A1D5X7C5</t>
  </si>
  <si>
    <t>633259763</t>
  </si>
  <si>
    <t>BAO79450.1</t>
  </si>
  <si>
    <t>protein disulfide isomerase family protein TaPDIL1-1beta</t>
  </si>
  <si>
    <t>A0A1D5X8B6</t>
  </si>
  <si>
    <t>1149768337</t>
  </si>
  <si>
    <t>XP_020148822.1</t>
  </si>
  <si>
    <t>acyl-CoA-binding domain-containing protein 4</t>
  </si>
  <si>
    <t>A0A1D5XEV2</t>
  </si>
  <si>
    <t>1149766659</t>
  </si>
  <si>
    <t>XP_020148238.1</t>
  </si>
  <si>
    <t>pyruvate decarboxylase 2</t>
  </si>
  <si>
    <t>A0A1D5XQV9</t>
  </si>
  <si>
    <t>1149725708</t>
  </si>
  <si>
    <t>XP_020188749.1</t>
  </si>
  <si>
    <t>probable N-acetyl-gamma-glutamyl-phosphate reductase, chloroplastic</t>
  </si>
  <si>
    <t>A0A1D5XVQ8</t>
  </si>
  <si>
    <t>357114528</t>
  </si>
  <si>
    <t>XP_003559052.1</t>
  </si>
  <si>
    <t>probable pterin-4-alpha-carbinolamine dehydratase, chloroplastic</t>
  </si>
  <si>
    <t>A0A1D5Y2W7</t>
  </si>
  <si>
    <t>1149722287</t>
  </si>
  <si>
    <t>XP_020187058.1</t>
  </si>
  <si>
    <t>pyridoxine/pyridoxamine 5'-phosphate oxidase 2-like</t>
  </si>
  <si>
    <t>A0A1D5YAG4</t>
  </si>
  <si>
    <t>1149809838</t>
  </si>
  <si>
    <t>XP_020164278.1</t>
  </si>
  <si>
    <t>serine carboxypeptidase-like 42</t>
  </si>
  <si>
    <t>A0A1D5YFE5</t>
  </si>
  <si>
    <t>1149814568</t>
  </si>
  <si>
    <t>XP_020166254.1</t>
  </si>
  <si>
    <t>serine carboxypeptidase-like 2</t>
  </si>
  <si>
    <t>A0A1D5YFW1</t>
  </si>
  <si>
    <t>1149818311</t>
  </si>
  <si>
    <t>XP_020167800.1</t>
  </si>
  <si>
    <t>heat shock factor-binding protein 1-like isoform X1</t>
  </si>
  <si>
    <t>A0A1D5YGL3</t>
  </si>
  <si>
    <t>1149844486</t>
  </si>
  <si>
    <t>XP_020177781.1</t>
  </si>
  <si>
    <t>40S ribosomal protein S26-like</t>
  </si>
  <si>
    <t>A0A1D5YHQ5</t>
  </si>
  <si>
    <t>5230783</t>
  </si>
  <si>
    <t>AAD41006.1</t>
  </si>
  <si>
    <t>histone H1 WH1A.2</t>
  </si>
  <si>
    <t>A0A1D5YIS3</t>
  </si>
  <si>
    <t>474216389</t>
  </si>
  <si>
    <t>EMS59091.1</t>
  </si>
  <si>
    <t>Elongation factor 1-alpha</t>
  </si>
  <si>
    <t>A0A1D5YM41</t>
  </si>
  <si>
    <t>1149823803</t>
  </si>
  <si>
    <t>XP_020169984.1</t>
  </si>
  <si>
    <t>photosystem II D1 precursor processing protein PSB27-H2, chloroplastic isoform X1</t>
  </si>
  <si>
    <t>A0A1D5YSA6</t>
  </si>
  <si>
    <t>1149830592</t>
  </si>
  <si>
    <t>XP_020172333.1</t>
  </si>
  <si>
    <t>bread wheat;Triticum urartu;Aegilops tauschii subsp. tauschii</t>
  </si>
  <si>
    <t>Triticum aestivum;Triticum urartu;Aegilops tauschii subsp. tauschii</t>
  </si>
  <si>
    <t>A0A1D5YTF4</t>
  </si>
  <si>
    <t>1149771030</t>
  </si>
  <si>
    <t>XP_020149803.1</t>
  </si>
  <si>
    <t>peroxidase 24-like</t>
  </si>
  <si>
    <t>A0A1D5YTQ9</t>
  </si>
  <si>
    <t>1149826898</t>
  </si>
  <si>
    <t>XP_020170910.1</t>
  </si>
  <si>
    <t>protein DA1-related 1-like</t>
  </si>
  <si>
    <t>1149714930</t>
  </si>
  <si>
    <t>XP_020183504.1</t>
  </si>
  <si>
    <t>thaumatin-like pathogenesis-related protein 3</t>
  </si>
  <si>
    <t>A0A1D5YXV3</t>
  </si>
  <si>
    <t>1149793918</t>
  </si>
  <si>
    <t>XP_020158159.1</t>
  </si>
  <si>
    <t>A0A1D5YYC2</t>
  </si>
  <si>
    <t>1149837394</t>
  </si>
  <si>
    <t>XP_020174997.1</t>
  </si>
  <si>
    <t>leukotriene A-4 hydrolase homolog</t>
  </si>
  <si>
    <t>A0A1D5Z1H5</t>
  </si>
  <si>
    <t>1394910995</t>
  </si>
  <si>
    <t>PWZ53457.1</t>
  </si>
  <si>
    <t>putative histone H2A variant 3</t>
  </si>
  <si>
    <t>334903128</t>
  </si>
  <si>
    <t>AEH25624.1</t>
  </si>
  <si>
    <t>pathogenesis-related protein 1-9</t>
  </si>
  <si>
    <t>A0A1D5Z8F9</t>
  </si>
  <si>
    <t>1149808983</t>
  </si>
  <si>
    <t>XP_020163961.1</t>
  </si>
  <si>
    <t>proton pump-interactor 1</t>
  </si>
  <si>
    <t>A0A1D5ZBY2</t>
  </si>
  <si>
    <t>1149820850</t>
  </si>
  <si>
    <t>XP_020168864.1</t>
  </si>
  <si>
    <t>molybdopterin synthase catalytic subunit</t>
  </si>
  <si>
    <t>A0A1D5ZEP5</t>
  </si>
  <si>
    <t>473848597</t>
  </si>
  <si>
    <t>EMS47462.1</t>
  </si>
  <si>
    <t>Rubredoxin</t>
  </si>
  <si>
    <t>A0A1D5ZNN7</t>
  </si>
  <si>
    <t>1149744013</t>
  </si>
  <si>
    <t>XP_020195353.1</t>
  </si>
  <si>
    <t>chaperonin-like RbcX protein 2, chloroplastic</t>
  </si>
  <si>
    <t>A0A1D5ZVH3</t>
  </si>
  <si>
    <t>1149760435</t>
  </si>
  <si>
    <t>XP_020201525.1</t>
  </si>
  <si>
    <t>probable prefoldin subunit 4</t>
  </si>
  <si>
    <t>A0A1D6A7C4</t>
  </si>
  <si>
    <t>1137236331</t>
  </si>
  <si>
    <t>OMO98226.1</t>
  </si>
  <si>
    <t>Tetratricopeptide-like helical</t>
  </si>
  <si>
    <t>Corchorus capsularis</t>
  </si>
  <si>
    <t>A0A1D6A9K1</t>
  </si>
  <si>
    <t>1149842070</t>
  </si>
  <si>
    <t>XP_020176836.1</t>
  </si>
  <si>
    <t>probable voltage-gated potassium channel subunit beta</t>
  </si>
  <si>
    <t>A0A1D6ABY7</t>
  </si>
  <si>
    <t>473737124</t>
  </si>
  <si>
    <t>EMS45324.1</t>
  </si>
  <si>
    <t>TOM1-like protein 2</t>
  </si>
  <si>
    <t>A0A1D6AH27</t>
  </si>
  <si>
    <t>1002842258</t>
  </si>
  <si>
    <t>XP_015688859.1</t>
  </si>
  <si>
    <t>PREDICTED: glutathionyl-hydroquinone reductase YqjG-like isoform X1</t>
  </si>
  <si>
    <t>malo sina</t>
  </si>
  <si>
    <t>Oryza brachyantha</t>
  </si>
  <si>
    <t>A0A1D6AUS2</t>
  </si>
  <si>
    <t>146760209</t>
  </si>
  <si>
    <t>CAM58980.1</t>
  </si>
  <si>
    <t>beta tubulin 2</t>
  </si>
  <si>
    <t>A0A1D6B3Q4</t>
  </si>
  <si>
    <t>1149797656</t>
  </si>
  <si>
    <t>XP_020159583.1</t>
  </si>
  <si>
    <t>pectin acetylesterase 8-like</t>
  </si>
  <si>
    <t>A0A1D6B564</t>
  </si>
  <si>
    <t>1149826991</t>
  </si>
  <si>
    <t>XP_020170947.1</t>
  </si>
  <si>
    <t>germin-like protein 1-1</t>
  </si>
  <si>
    <t>A0A1D6B6C9</t>
  </si>
  <si>
    <t>357150079</t>
  </si>
  <si>
    <t>XP_003575334.1</t>
  </si>
  <si>
    <t>protein TAB2 homolog, chloroplastic</t>
  </si>
  <si>
    <t>A0A1D6B6N2</t>
  </si>
  <si>
    <t>1149802487</t>
  </si>
  <si>
    <t>XP_020161478.1</t>
  </si>
  <si>
    <t>4-hydroxy-3-methylbut-2-en-1-yl diphosphate synthase (ferredoxin), chloroplastic isoform X2</t>
  </si>
  <si>
    <t>A0A1D6BHW3</t>
  </si>
  <si>
    <t>1149764973</t>
  </si>
  <si>
    <t>XP_020147615.1</t>
  </si>
  <si>
    <t>endoplasmin homolog isoform X1</t>
  </si>
  <si>
    <t>A0A1D6BIT3</t>
  </si>
  <si>
    <t>1149818095</t>
  </si>
  <si>
    <t>XP_020167709.1</t>
  </si>
  <si>
    <t>subtilisin-like protease SBT1.7</t>
  </si>
  <si>
    <t>1149818103</t>
  </si>
  <si>
    <t>XP_020167713.1</t>
  </si>
  <si>
    <t>aspartyl protease family protein At5g10770-like</t>
  </si>
  <si>
    <t>A0A1D6BPU8</t>
  </si>
  <si>
    <t>474288253</t>
  </si>
  <si>
    <t>EMS61223.1</t>
  </si>
  <si>
    <t>SUMO-activating enzyme subunit 1A</t>
  </si>
  <si>
    <t>A0A1D6BV27</t>
  </si>
  <si>
    <t>157093716</t>
  </si>
  <si>
    <t>ABV22584.1</t>
  </si>
  <si>
    <t>PR17d precursor</t>
  </si>
  <si>
    <t>A0A1D6BXX6</t>
  </si>
  <si>
    <t>1149703256</t>
  </si>
  <si>
    <t>XP_020171460.1</t>
  </si>
  <si>
    <t>A0A1D6C6R0</t>
  </si>
  <si>
    <t>1149752407</t>
  </si>
  <si>
    <t>XP_020198504.1</t>
  </si>
  <si>
    <t>indole-3-glycerol phosphate synthase, chloroplastic-like isoform X1</t>
  </si>
  <si>
    <t>A0A1D6C6S5</t>
  </si>
  <si>
    <t>1149843443</t>
  </si>
  <si>
    <t>XP_020177397.1</t>
  </si>
  <si>
    <t>tryptophan synthase beta chain 1</t>
  </si>
  <si>
    <t>A0A1D6C816</t>
  </si>
  <si>
    <t>1149705015</t>
  </si>
  <si>
    <t>XP_020178639.1</t>
  </si>
  <si>
    <t>clathrin light chain 2-like</t>
  </si>
  <si>
    <t>1149723491</t>
  </si>
  <si>
    <t>XP_020187657.1</t>
  </si>
  <si>
    <t>A0A1D6CB10</t>
  </si>
  <si>
    <t>1149767834</t>
  </si>
  <si>
    <t>XP_020148640.1</t>
  </si>
  <si>
    <t>peroxidase 47-like</t>
  </si>
  <si>
    <t>A0A1D6CEU0</t>
  </si>
  <si>
    <t>1149709938</t>
  </si>
  <si>
    <t>XP_020181043.1</t>
  </si>
  <si>
    <t>glutamate-1-semialdehyde 2,1-aminomutase, chloroplastic</t>
  </si>
  <si>
    <t>A0A1D6CF18</t>
  </si>
  <si>
    <t>1001066066</t>
  </si>
  <si>
    <t>AML79728.1</t>
  </si>
  <si>
    <t>TGW-7A</t>
  </si>
  <si>
    <t>A0A1D6CRK0</t>
  </si>
  <si>
    <t>1002866184</t>
  </si>
  <si>
    <t>XP_006659038.2</t>
  </si>
  <si>
    <t>PREDICTED: LOW QUALITY PROTEIN: alcohol dehydrogenase</t>
  </si>
  <si>
    <t>A0A1D6CV91</t>
  </si>
  <si>
    <t>1149711250</t>
  </si>
  <si>
    <t>XP_020181690.1</t>
  </si>
  <si>
    <t>vestitone reductase-like</t>
  </si>
  <si>
    <t>A0A1D6CY96</t>
  </si>
  <si>
    <t>1149776951</t>
  </si>
  <si>
    <t>XP_020179165.1</t>
  </si>
  <si>
    <t>A0A1D6D1N3</t>
  </si>
  <si>
    <t>1149836157</t>
  </si>
  <si>
    <t>XP_020174461.1</t>
  </si>
  <si>
    <t>nuclear transport factor 2-like</t>
  </si>
  <si>
    <t>A0A1D6D411</t>
  </si>
  <si>
    <t>A0A1D6D4L7</t>
  </si>
  <si>
    <t>1149773467</t>
  </si>
  <si>
    <t>XP_020150689.1</t>
  </si>
  <si>
    <t>sorbitol dehydrogenase</t>
  </si>
  <si>
    <t>A0A1D6D509</t>
  </si>
  <si>
    <t>1149710251</t>
  </si>
  <si>
    <t>XP_020181198.1</t>
  </si>
  <si>
    <t>polygalacturonase inhibitor-like</t>
  </si>
  <si>
    <t>A0A1D6D5H8</t>
  </si>
  <si>
    <t>1149770654</t>
  </si>
  <si>
    <t>XP_020149653.1</t>
  </si>
  <si>
    <t>ankyrin repeat domain-containing protein 2A-like</t>
  </si>
  <si>
    <t>A0A1D6D6S0</t>
  </si>
  <si>
    <t>1149708344</t>
  </si>
  <si>
    <t>XP_020180272.1</t>
  </si>
  <si>
    <t>3-isopropylmalate dehydrogenase 2, chloroplastic-like</t>
  </si>
  <si>
    <t>1149724769</t>
  </si>
  <si>
    <t>XP_020188276.1</t>
  </si>
  <si>
    <t>UDP-glucose flavonoid 3-O-glucosyltransferase 7-like</t>
  </si>
  <si>
    <t>A0A1D6DH15</t>
  </si>
  <si>
    <t>1149797894</t>
  </si>
  <si>
    <t>XP_020159689.1</t>
  </si>
  <si>
    <t>threonine synthase 2, chloroplastic-like</t>
  </si>
  <si>
    <t>A0A1D6DHU1</t>
  </si>
  <si>
    <t>1149847555</t>
  </si>
  <si>
    <t>XP_020190328.1</t>
  </si>
  <si>
    <t>probable carboxylesterase 15</t>
  </si>
  <si>
    <t>A0A1D6DHZ1</t>
  </si>
  <si>
    <t>1149789088</t>
  </si>
  <si>
    <t>XP_020156301.1</t>
  </si>
  <si>
    <t>D-3-phosphoglycerate dehydrogenase 3, chloroplastic-like</t>
  </si>
  <si>
    <t>A0A1D6DJW5</t>
  </si>
  <si>
    <t>1149773773</t>
  </si>
  <si>
    <t>XP_020150809.1</t>
  </si>
  <si>
    <t>protein HGV2-like</t>
  </si>
  <si>
    <t>A0A1D6DJZ5</t>
  </si>
  <si>
    <t>1149844618</t>
  </si>
  <si>
    <t>XP_020177832.1</t>
  </si>
  <si>
    <t>probable glucuronokinase 2</t>
  </si>
  <si>
    <t>1149820907</t>
  </si>
  <si>
    <t>XP_020168891.1</t>
  </si>
  <si>
    <t>A0A1D6RDI7</t>
  </si>
  <si>
    <t>474237685</t>
  </si>
  <si>
    <t>EMS59648.1</t>
  </si>
  <si>
    <t>Cytochrome b5</t>
  </si>
  <si>
    <t>A0A1D6RDJ7</t>
  </si>
  <si>
    <t>473794465</t>
  </si>
  <si>
    <t>EMS46456.1</t>
  </si>
  <si>
    <t>Lysosomal alpha-mannosidase</t>
  </si>
  <si>
    <t>A0A1D6RI06</t>
  </si>
  <si>
    <t>1170504</t>
  </si>
  <si>
    <t>Q03387.2</t>
  </si>
  <si>
    <t>Eukaryotic translation initiation factor isoform 4G-1</t>
  </si>
  <si>
    <t>A0A1D6RLK6</t>
  </si>
  <si>
    <t>1149745229</t>
  </si>
  <si>
    <t>XP_020195763.1</t>
  </si>
  <si>
    <t>ubiquitin carboxyl-terminal hydrolase FAM188A isoform X2</t>
  </si>
  <si>
    <t>A0A1D6RRD8</t>
  </si>
  <si>
    <t>1149829190</t>
  </si>
  <si>
    <t>XP_020171785.1</t>
  </si>
  <si>
    <t>alpha-xylosidase 1-like</t>
  </si>
  <si>
    <t>A0A1D6RWX7</t>
  </si>
  <si>
    <t>290350666</t>
  </si>
  <si>
    <t>BAI78301.1</t>
  </si>
  <si>
    <t>purple acid phosphatase</t>
  </si>
  <si>
    <t>A0A1D6S1N1</t>
  </si>
  <si>
    <t>A0A1D6S267</t>
  </si>
  <si>
    <t>474057679</t>
  </si>
  <si>
    <t>EMS53884.1</t>
  </si>
  <si>
    <t>Pathogenesis-related protein STH-21</t>
  </si>
  <si>
    <t>A0A1D6S2V0</t>
  </si>
  <si>
    <t>1149805242</t>
  </si>
  <si>
    <t>XP_020162475.1</t>
  </si>
  <si>
    <t>dirigent protein 4-like</t>
  </si>
  <si>
    <t>A0A1D6S661</t>
  </si>
  <si>
    <t>1149841184</t>
  </si>
  <si>
    <t>XP_020176473.1</t>
  </si>
  <si>
    <t>beta-glucosidase 31-like</t>
  </si>
  <si>
    <t>A0A1D6SAU6</t>
  </si>
  <si>
    <t>1149719840</t>
  </si>
  <si>
    <t>XP_020185861.1</t>
  </si>
  <si>
    <t>alpha-aminoadipic semialdehyde synthase isoform X1</t>
  </si>
  <si>
    <t>B9VGW3</t>
  </si>
  <si>
    <t>222101569</t>
  </si>
  <si>
    <t>ACM43995.1</t>
  </si>
  <si>
    <t>cysteine proteinase inhibitor, partial</t>
  </si>
  <si>
    <t>C1K737</t>
  </si>
  <si>
    <t>1149773830</t>
  </si>
  <si>
    <t>XP_020150831.1</t>
  </si>
  <si>
    <t>multiprotein-bridging factor 1a-like</t>
  </si>
  <si>
    <t>228480395</t>
  </si>
  <si>
    <t>ACQ41880.1</t>
  </si>
  <si>
    <t>pathogenisis-related protein 1.1</t>
  </si>
  <si>
    <t>C5H4Q0</t>
  </si>
  <si>
    <t>1149778931</t>
  </si>
  <si>
    <t>XP_020152638.1</t>
  </si>
  <si>
    <t>peroxidase 1-like</t>
  </si>
  <si>
    <t>193074369</t>
  </si>
  <si>
    <t>ACF08090.1</t>
  </si>
  <si>
    <t>class III peroxidase</t>
  </si>
  <si>
    <t>193074373</t>
  </si>
  <si>
    <t>ACF08092.1</t>
  </si>
  <si>
    <t>D7RVA7</t>
  </si>
  <si>
    <t>297375077</t>
  </si>
  <si>
    <t>ADI34080.1</t>
  </si>
  <si>
    <t>D8L9J1</t>
  </si>
  <si>
    <t>300681449</t>
  </si>
  <si>
    <t>CBH32543.1</t>
  </si>
  <si>
    <t>retinal dehydrogenase, putative, expressed</t>
  </si>
  <si>
    <t>F1DKC1</t>
  </si>
  <si>
    <t>1149772033</t>
  </si>
  <si>
    <t>XP_020150180.1</t>
  </si>
  <si>
    <t>catalase isozyme 2</t>
  </si>
  <si>
    <t>F8S6T5</t>
  </si>
  <si>
    <t>334903120</t>
  </si>
  <si>
    <t>AEH25620.1</t>
  </si>
  <si>
    <t>pathogenesis-related protein 1-5</t>
  </si>
  <si>
    <t>334903148</t>
  </si>
  <si>
    <t>AEH25634.1</t>
  </si>
  <si>
    <t>pathogenesis-related protein 1-19</t>
  </si>
  <si>
    <t>H2KXF7</t>
  </si>
  <si>
    <t>162414848</t>
  </si>
  <si>
    <t>ABX89061.1</t>
  </si>
  <si>
    <t>pathogenesis-related protein</t>
  </si>
  <si>
    <t>I7EEF1</t>
  </si>
  <si>
    <t>399106951</t>
  </si>
  <si>
    <t>AFP20277.1</t>
  </si>
  <si>
    <t>glutathione transferase 23</t>
  </si>
  <si>
    <t>3702663</t>
  </si>
  <si>
    <t>CAA07473.1</t>
  </si>
  <si>
    <t>Q1ERF7</t>
  </si>
  <si>
    <t>109150358</t>
  </si>
  <si>
    <t>BAE96094.1</t>
  </si>
  <si>
    <t>endo-beta-1,3-glucanase</t>
  </si>
  <si>
    <t>109150350</t>
  </si>
  <si>
    <t>BAE96090.1</t>
  </si>
  <si>
    <t>109150348</t>
  </si>
  <si>
    <t>BAE96089.1</t>
  </si>
  <si>
    <t>Q41584</t>
  </si>
  <si>
    <t>1321999</t>
  </si>
  <si>
    <t>CAA66278.1</t>
  </si>
  <si>
    <t>21829</t>
  </si>
  <si>
    <t>CAA39486.1</t>
  </si>
  <si>
    <t>peroxidase</t>
  </si>
  <si>
    <t>72256523</t>
  </si>
  <si>
    <t>AAZ67144.1</t>
  </si>
  <si>
    <t>4-hydroxyphenylpyruvate dioxygenase</t>
  </si>
  <si>
    <t>Q4JK90</t>
  </si>
  <si>
    <t>68250406</t>
  </si>
  <si>
    <t>AAY88778.1</t>
  </si>
  <si>
    <t>beta-1,3-glucanase</t>
  </si>
  <si>
    <t>Q6PLR1</t>
  </si>
  <si>
    <t>46946546</t>
  </si>
  <si>
    <t>AAT06523.1</t>
  </si>
  <si>
    <t>polyphenol oxidase, partial</t>
  </si>
  <si>
    <t>Q7XY25</t>
  </si>
  <si>
    <t>32401362</t>
  </si>
  <si>
    <t>AAP80853.1</t>
  </si>
  <si>
    <t>glutaredoxin</t>
  </si>
  <si>
    <t>Q8GTB8</t>
  </si>
  <si>
    <t>23504745</t>
  </si>
  <si>
    <t>CAD29478.1</t>
  </si>
  <si>
    <t>glutathione transferase F5</t>
  </si>
  <si>
    <t>Q8GVD3</t>
  </si>
  <si>
    <t>27461140</t>
  </si>
  <si>
    <t>AAL67139.1</t>
  </si>
  <si>
    <t>thioredoxin H</t>
  </si>
  <si>
    <t>20257409</t>
  </si>
  <si>
    <t>AAM15877.1</t>
  </si>
  <si>
    <t>Q94F73</t>
  </si>
  <si>
    <t>1149816966</t>
  </si>
  <si>
    <t>XP_020167256.1</t>
  </si>
  <si>
    <t>pathogenesis-related protein PRB1-3</t>
  </si>
  <si>
    <t>Q9LDX4</t>
  </si>
  <si>
    <t>8980491</t>
  </si>
  <si>
    <t>CAB96931.1</t>
  </si>
  <si>
    <t>thioredoxin h</t>
  </si>
  <si>
    <t>4741846</t>
  </si>
  <si>
    <t>AAD28732.1</t>
  </si>
  <si>
    <t>beta-1,3-glucanase precursor</t>
  </si>
  <si>
    <t>Q9ZRB7</t>
  </si>
  <si>
    <t>8928408</t>
  </si>
  <si>
    <t>Q9ZRB7.1</t>
  </si>
  <si>
    <t>Tubulin alpha chain</t>
  </si>
  <si>
    <t>W4ZNK3</t>
  </si>
  <si>
    <t>474417504</t>
  </si>
  <si>
    <t>EMS67282.1</t>
  </si>
  <si>
    <t>Eukaryotic translation initiation factor 3 subunit D</t>
  </si>
  <si>
    <t>W4ZPA5</t>
  </si>
  <si>
    <t>1130845492</t>
  </si>
  <si>
    <t>GAV73888.1</t>
  </si>
  <si>
    <t>DUF1338 domain-containing protein</t>
  </si>
  <si>
    <t>Cephalotus follicularis</t>
  </si>
  <si>
    <t>W4ZSV5</t>
  </si>
  <si>
    <t>474108890</t>
  </si>
  <si>
    <t>EMS55566.1</t>
  </si>
  <si>
    <t>putative glutathione S-transferase GSTU6</t>
  </si>
  <si>
    <t>W4ZTY9</t>
  </si>
  <si>
    <t>1149791881</t>
  </si>
  <si>
    <t>XP_020157364.1</t>
  </si>
  <si>
    <t>tryptophan synthase alpha chain-like</t>
  </si>
  <si>
    <t>W4ZXP0</t>
  </si>
  <si>
    <t>1149702979</t>
  </si>
  <si>
    <t>XP_020170073.1</t>
  </si>
  <si>
    <t>NADP-dependent malic enzyme, chloroplastic-like isoform X2</t>
  </si>
  <si>
    <t>W5A5Z2</t>
  </si>
  <si>
    <t>1149739044</t>
  </si>
  <si>
    <t>XP_020193519.1</t>
  </si>
  <si>
    <t>beta-hexosaminidase 3-like</t>
  </si>
  <si>
    <t>W5AMU3</t>
  </si>
  <si>
    <t>1149725234</t>
  </si>
  <si>
    <t>XP_020188515.1</t>
  </si>
  <si>
    <t>bifunctional protein FolD 2</t>
  </si>
  <si>
    <t>W5AQW2</t>
  </si>
  <si>
    <t>226497456</t>
  </si>
  <si>
    <t>NP_001150376.1</t>
  </si>
  <si>
    <t>enzyme of the cupin superfamily</t>
  </si>
  <si>
    <t>1149743266</t>
  </si>
  <si>
    <t>XP_020195099.1</t>
  </si>
  <si>
    <t>W5ATC6</t>
  </si>
  <si>
    <t>1149762145</t>
  </si>
  <si>
    <t>XP_020146549.1</t>
  </si>
  <si>
    <t>aldose 1-epimerase-like</t>
  </si>
  <si>
    <t>W5BBF8</t>
  </si>
  <si>
    <t>116309503</t>
  </si>
  <si>
    <t>CAH66570.1</t>
  </si>
  <si>
    <t>OSIGBa0148P16.4</t>
  </si>
  <si>
    <t>rice;long-grained rice</t>
  </si>
  <si>
    <t>Oryza sativa;Oryza sativa Indica Group</t>
  </si>
  <si>
    <t>W5BBN4</t>
  </si>
  <si>
    <t>1149790286</t>
  </si>
  <si>
    <t>XP_020156770.1</t>
  </si>
  <si>
    <t>W5BG47</t>
  </si>
  <si>
    <t>1149818720</t>
  </si>
  <si>
    <t>XP_020167969.1</t>
  </si>
  <si>
    <t>endonuclease 1</t>
  </si>
  <si>
    <t>W5BJQ7</t>
  </si>
  <si>
    <t>1149707275</t>
  </si>
  <si>
    <t>XP_020179743.1</t>
  </si>
  <si>
    <t>peroxidase P7-like</t>
  </si>
  <si>
    <t>W5BNP0</t>
  </si>
  <si>
    <t>474042704</t>
  </si>
  <si>
    <t>EMS53325.1</t>
  </si>
  <si>
    <t>Alpha-1,4-glucan-protein synthase</t>
  </si>
  <si>
    <t>W5BQ31</t>
  </si>
  <si>
    <t>1149761366</t>
  </si>
  <si>
    <t>XP_020146239.1</t>
  </si>
  <si>
    <t>MFP1 attachment factor 1-like</t>
  </si>
  <si>
    <t>1149767595</t>
  </si>
  <si>
    <t>XP_020148557.1</t>
  </si>
  <si>
    <t>mavicyanin-like</t>
  </si>
  <si>
    <t>1149715536</t>
  </si>
  <si>
    <t>XP_020183803.1</t>
  </si>
  <si>
    <t>W5CD18</t>
  </si>
  <si>
    <t>1149763657</t>
  </si>
  <si>
    <t>XP_020147100.1</t>
  </si>
  <si>
    <t>somatic embryogenesis receptor kinase 2-like</t>
  </si>
  <si>
    <t>W5CX27</t>
  </si>
  <si>
    <t>W5D0M9</t>
  </si>
  <si>
    <t>1149727213</t>
  </si>
  <si>
    <t>XP_020189465.1</t>
  </si>
  <si>
    <t>dirigent protein 22-like</t>
  </si>
  <si>
    <t>W5D2I6</t>
  </si>
  <si>
    <t>13375563</t>
  </si>
  <si>
    <t>AAK20395.1</t>
  </si>
  <si>
    <t>lipid transfer protein precursor</t>
  </si>
  <si>
    <t>W5D4D9</t>
  </si>
  <si>
    <t>1149742215</t>
  </si>
  <si>
    <t>XP_020194669.1</t>
  </si>
  <si>
    <t>glutathione S-transferase 3-like</t>
  </si>
  <si>
    <t>W5D739</t>
  </si>
  <si>
    <t>1149847620</t>
  </si>
  <si>
    <t>XP_020190557.1</t>
  </si>
  <si>
    <t>60S ribosomal protein L26-1-like</t>
  </si>
  <si>
    <t>W5D761</t>
  </si>
  <si>
    <t>1149781300</t>
  </si>
  <si>
    <t>XP_020153530.1</t>
  </si>
  <si>
    <t>proactivator polypeptide-like 1</t>
  </si>
  <si>
    <t>937940714</t>
  </si>
  <si>
    <t>BAT15626.1</t>
  </si>
  <si>
    <t>Os12g0117800, partial</t>
  </si>
  <si>
    <t>Japanese rice</t>
  </si>
  <si>
    <t>Oryza sativa Japonica Group</t>
  </si>
  <si>
    <t>W5DYM3</t>
  </si>
  <si>
    <t>1149804143</t>
  </si>
  <si>
    <t>XP_020162096.1</t>
  </si>
  <si>
    <t>ATP-dependent Clp protease ATP-binding subunit CLPT1, chloroplastic-like</t>
  </si>
  <si>
    <t>W5E2L4</t>
  </si>
  <si>
    <t>1149698317</t>
  </si>
  <si>
    <t>XP_020147749.1</t>
  </si>
  <si>
    <t>coatomer subunit gamma-1</t>
  </si>
  <si>
    <t>W5EA83</t>
  </si>
  <si>
    <t>1149786334</t>
  </si>
  <si>
    <t>XP_020155230.1</t>
  </si>
  <si>
    <t>UDP-arabinopyranose mutase 1</t>
  </si>
  <si>
    <t>W5EAP5</t>
  </si>
  <si>
    <t>1149703752</t>
  </si>
  <si>
    <t>XP_020173772.1</t>
  </si>
  <si>
    <t>glucan endo-1,3-beta-glucosidase 8-like</t>
  </si>
  <si>
    <t>W5EDK9</t>
  </si>
  <si>
    <t>1149746224</t>
  </si>
  <si>
    <t>XP_020196130.1</t>
  </si>
  <si>
    <t>dirigent protein 21-like</t>
  </si>
  <si>
    <t>W5EDP0</t>
  </si>
  <si>
    <t>1130836848</t>
  </si>
  <si>
    <t>GAV81316.1</t>
  </si>
  <si>
    <t>DUF538 domain-containing protein</t>
  </si>
  <si>
    <t>W5EJK0</t>
  </si>
  <si>
    <t>1149830697</t>
  </si>
  <si>
    <t>XP_020172367.1</t>
  </si>
  <si>
    <t>L-ascorbate peroxidase 1, cytosolic</t>
  </si>
  <si>
    <t>W5EKT6</t>
  </si>
  <si>
    <t>1149839633</t>
  </si>
  <si>
    <t>XP_020175887.1</t>
  </si>
  <si>
    <t>probable leucine-rich repeat receptor-like protein kinase At5g49770</t>
  </si>
  <si>
    <t>W5ENI9</t>
  </si>
  <si>
    <t>1149845158</t>
  </si>
  <si>
    <t>XP_020178038.1</t>
  </si>
  <si>
    <t>probable 2-oxoglutarate-dependent dioxygenase AOP1.2</t>
  </si>
  <si>
    <t>W5EPT4</t>
  </si>
  <si>
    <t>1149711925</t>
  </si>
  <si>
    <t>XP_020182030.1</t>
  </si>
  <si>
    <t>spidroin-1-like</t>
  </si>
  <si>
    <t>1149808216</t>
  </si>
  <si>
    <t>XP_020163679.1</t>
  </si>
  <si>
    <t>alpha-amylase/trypsin inhibitor-like</t>
  </si>
  <si>
    <t>W5EQK1</t>
  </si>
  <si>
    <t>1149830311</t>
  </si>
  <si>
    <t>XP_020172225.1</t>
  </si>
  <si>
    <t>ribulose bisphosphate carboxylase/oxygenase activase A, chloroplastic isoform X1</t>
  </si>
  <si>
    <t>W5ETW5</t>
  </si>
  <si>
    <t>1149721884</t>
  </si>
  <si>
    <t>XP_020186854.1</t>
  </si>
  <si>
    <t>UDP-glucose 6-dehydrogenase 4-like</t>
  </si>
  <si>
    <t>W5F503</t>
  </si>
  <si>
    <t>1149699527</t>
  </si>
  <si>
    <t>XP_020153456.1</t>
  </si>
  <si>
    <t>glutathione S-transferase zeta class-like</t>
  </si>
  <si>
    <t>W5FB60</t>
  </si>
  <si>
    <t>1149746962</t>
  </si>
  <si>
    <t>XP_020196416.1</t>
  </si>
  <si>
    <t>probable chalcone--flavonone isomerase 3</t>
  </si>
  <si>
    <t>W5FDW8</t>
  </si>
  <si>
    <t>1149832668</t>
  </si>
  <si>
    <t>XP_020173165.1</t>
  </si>
  <si>
    <t>W5FGU1</t>
  </si>
  <si>
    <t>1149835802</t>
  </si>
  <si>
    <t>XP_020174317.1</t>
  </si>
  <si>
    <t>probable glutathione S-transferase GSTU1</t>
  </si>
  <si>
    <t>226500042</t>
  </si>
  <si>
    <t>NP_001152099.1</t>
  </si>
  <si>
    <t>carboxyl-terminal peptidase precursor</t>
  </si>
  <si>
    <t>W5FNE6</t>
  </si>
  <si>
    <t>1149704488</t>
  </si>
  <si>
    <t>XP_020177507.1</t>
  </si>
  <si>
    <t>aspartic proteinase nepenthesin-1-like</t>
  </si>
  <si>
    <t>W5FQ17</t>
  </si>
  <si>
    <t>1149839406</t>
  </si>
  <si>
    <t>XP_020175799.1</t>
  </si>
  <si>
    <t>GDSL esterase/lipase At5g55050-like</t>
  </si>
  <si>
    <t>W5FQ55</t>
  </si>
  <si>
    <t>W5FS88</t>
  </si>
  <si>
    <t>1149704467</t>
  </si>
  <si>
    <t>XP_020177410.1</t>
  </si>
  <si>
    <t>26S proteasome non-ATPase regulatory subunit 9</t>
  </si>
  <si>
    <t>W5FVU1</t>
  </si>
  <si>
    <t>1149812097</t>
  </si>
  <si>
    <t>XP_020165196.1</t>
  </si>
  <si>
    <t>eukaryotic translation initiation factor 3 subunit C-like</t>
  </si>
  <si>
    <t>W5FY21</t>
  </si>
  <si>
    <t>570551469</t>
  </si>
  <si>
    <t>AHE81259.1</t>
  </si>
  <si>
    <t>pathogenesis-related protein 1-16</t>
  </si>
  <si>
    <t>1149758983</t>
  </si>
  <si>
    <t>XP_020200985.1</t>
  </si>
  <si>
    <t>pathogenesis-related protein 1-like</t>
  </si>
  <si>
    <t>W5G105</t>
  </si>
  <si>
    <t>1149716097</t>
  </si>
  <si>
    <t>XP_020184068.1</t>
  </si>
  <si>
    <t>60S ribosomal protein L5-1-like</t>
  </si>
  <si>
    <t>W5G1T4</t>
  </si>
  <si>
    <t>W5G5W2</t>
  </si>
  <si>
    <t>1149840689</t>
  </si>
  <si>
    <t>XP_020176302.1</t>
  </si>
  <si>
    <t>putative aconitate hydratase, cytoplasmic</t>
  </si>
  <si>
    <t>474089466</t>
  </si>
  <si>
    <t>EMS54841.1</t>
  </si>
  <si>
    <t>Germin-like protein 1-1</t>
  </si>
  <si>
    <t>W5GCA0</t>
  </si>
  <si>
    <t>1149726946</t>
  </si>
  <si>
    <t>XP_020189343.1</t>
  </si>
  <si>
    <t>probable protein phosphatase 2C 10</t>
  </si>
  <si>
    <t>W5GCU0</t>
  </si>
  <si>
    <t>474360235</t>
  </si>
  <si>
    <t>EMS63282.1</t>
  </si>
  <si>
    <t>putative cinnamyl alcohol dehydrogenase</t>
  </si>
  <si>
    <t>W5GDB0</t>
  </si>
  <si>
    <t>1149718603</t>
  </si>
  <si>
    <t>XP_020185293.1</t>
  </si>
  <si>
    <t>bisdemethoxycurcumin synthase-like</t>
  </si>
  <si>
    <t>W5GEY7</t>
  </si>
  <si>
    <t>1149789925</t>
  </si>
  <si>
    <t>XP_020156632.1</t>
  </si>
  <si>
    <t>L-gulonolactone oxidase 2-like</t>
  </si>
  <si>
    <t>W5GGM5</t>
  </si>
  <si>
    <t>1149799579</t>
  </si>
  <si>
    <t>XP_020160307.1</t>
  </si>
  <si>
    <t>beta-fructofuranosidase, insoluble isoenzyme 4-like</t>
  </si>
  <si>
    <t>W5GSY5</t>
  </si>
  <si>
    <t>37991868</t>
  </si>
  <si>
    <t>AAR06314.1</t>
  </si>
  <si>
    <t>expressed protein</t>
  </si>
  <si>
    <t>W5GUN5</t>
  </si>
  <si>
    <t>1149814516</t>
  </si>
  <si>
    <t>XP_020166229.1</t>
  </si>
  <si>
    <t>W5GWM8</t>
  </si>
  <si>
    <t>1149798460</t>
  </si>
  <si>
    <t>XP_020159890.1</t>
  </si>
  <si>
    <t>protein SRG1-like</t>
  </si>
  <si>
    <t>W5GXD3</t>
  </si>
  <si>
    <t>1149784689</t>
  </si>
  <si>
    <t>XP_020154648.1</t>
  </si>
  <si>
    <t>acetyl-coenzyme A synthetase, chloroplastic/glyoxysomal-like</t>
  </si>
  <si>
    <t>W5GZ58</t>
  </si>
  <si>
    <t>1149801377</t>
  </si>
  <si>
    <t>XP_020161026.1</t>
  </si>
  <si>
    <t>bifunctional nitrilase/nitrile hydratase NIT4</t>
  </si>
  <si>
    <t>W5H7Z0</t>
  </si>
  <si>
    <t>1149793095</t>
  </si>
  <si>
    <t>XP_020157839.1</t>
  </si>
  <si>
    <t>vesicle-associated protein 1-2-like</t>
  </si>
  <si>
    <t>W5I035</t>
  </si>
  <si>
    <t>1149701948</t>
  </si>
  <si>
    <t>XP_020165028.1</t>
  </si>
  <si>
    <t>40S ribosomal protein S13-1</t>
  </si>
  <si>
    <t>W5I1K0</t>
  </si>
  <si>
    <t>1149764512</t>
  </si>
  <si>
    <t>XP_020147440.1</t>
  </si>
  <si>
    <t>flavone O-methyltransferase 1</t>
  </si>
  <si>
    <t>474302864</t>
  </si>
  <si>
    <t>EMS61682.1</t>
  </si>
  <si>
    <t>putative calcium-binding protein CML7</t>
  </si>
  <si>
    <t>A0A075TNZ7</t>
  </si>
  <si>
    <t>953245249</t>
  </si>
  <si>
    <t>YP_009180548.1</t>
  </si>
  <si>
    <t>ribosomal protein L2 (chloroplast)</t>
  </si>
  <si>
    <t>Aegilops crassa;Aegilops bicornis;Aegilops comosa;Aegilops longissima;Aegilops searsii;Aegilops umbellulata;Aegilops uniaristata;Aegilops columnaris;Aegilops markgrafii;Hordeum vulgare;Hordeum bulbosum;seaside barley;rye;bread wheat;Triticum monococcum;Triticum timopheevii;Triticum turgidum;Triticum urartu;Aegilops speltoides;Psathyrostachys juncea;Thinopyrum elongatum;Agropyron cristatum;Amblyopyrum muticum;Australopyrum retrofractum;Thinopyrum bessarabicum;Pseudoroegneria spicata;smooth brome grass;Bromus tectorum;Eremopyrum bonaepartis;Henrardia persica;Heteranthelium piliferum;Aegilops tauschii;Taeniatherum caput-medusae;Aegilops triuncialis;Dasypyrum villosum;Aegilops sharonensis;Secale strictum;Eremopyrum triticeum;Triticum zhukovskyi;Hordeum murinum;Hordeum pubiflorum;Aegilops ventricosa;Elymus stipifolius;Pseudoroegneria strigosa;Aegilops biuncialis;Aegilops cylindrica;Aegilops kotschyi;Aegilops geniculata;Aegilops neglecta;Aegilops peregrina;Thinopyrum distichum;Stipa tianschanica var. gobica;Elymus cognatus;Elymus tauri;Stipa purpurea;Stipa borysthenica;Stipa capillata;Stipa caucasica;Stipa caucasica subsp. glareosa;Stipa lessingiana;Stipa orientalis;Stipa zalesskii;Stipa lipskyi;Stipa magnifica;Stipa narynica;Stipa x brevicallosa;Stipa hohenackeriana;Stipa jagnobica;Stipa ovczinnikovii;Stipa pennata subsp. ceynowae;Stipa pennata subsp. pennata;Stipa richteriana subsp. richteriana</t>
  </si>
  <si>
    <t>Aegilops crassa;Aegilops bicornis;Aegilops comosa;Aegilops longissima;Aegilops searsii;Aegilops umbellulata;Aegilops uniaristata;Aegilops columnaris;Aegilops markgrafii;Hordeum vulgare;Hordeum bulbosum;Hordeum marinum;Secale cereale;Triticum aestivum;Triticum monococcum;Triticum timopheevii;Triticum turgidum;Triticum urartu;Aegilops speltoides;Psathyrostachys juncea;Thinopyrum elongatum;Agropyron cristatum;Amblyopyrum muticum;Australopyrum retrofractum;Thinopyrum bessarabicum;Pseudoroegneria spicata;Bromus inermis;Bromus tectorum;Eremopyrum bonaepartis;Henrardia persica;Heteranthelium piliferum;Aegilops tauschii;Taeniatherum caput-medusae;Aegilops triuncialis;Dasypyrum villosum;Aegilops sharonensis;Secale strictum;Eremopyrum triticeum;Triticum zhukovskyi;Hordeum murinum;Hordeum pubiflorum;Aegilops ventricosa;Elymus stipifolius;Pseudoroegneria strigosa;Aegilops biuncialis;Aegilops cylindrica;Aegilops kotschyi;Aegilops geniculata;Aegilops neglecta;Aegilops peregrina;Thinopyrum distichum;Stipa tianschanica var. gobica;Elymus cognatus;Elymus tauri;Stipa purpurea;Stipa borysthenica;Stipa capillata;Stipa caucasica;Stipa caucasica subsp. glareosa;Stipa lessingiana;Stipa orientalis;Stipa zalesskii;Stipa lipskyi;Stipa magnifica;Stipa narynica;Stipa x brevicallosa;Stipa hohenackeriana;Stipa jagnobica;Stipa ovczinnikovii;Stipa pennata subsp. ceynowae;Stipa pennata subsp. pennata;Stipa richteriana subsp. richteriana</t>
  </si>
  <si>
    <t>A0A077RQU9</t>
  </si>
  <si>
    <t>1149722934</t>
  </si>
  <si>
    <t>XP_020187372.1</t>
  </si>
  <si>
    <t>protein trichome birefringence-like 38</t>
  </si>
  <si>
    <t>A0A077RU82</t>
  </si>
  <si>
    <t>1149815713</t>
  </si>
  <si>
    <t>XP_020166747.1</t>
  </si>
  <si>
    <t>transcriptional regulator ATRX-like</t>
  </si>
  <si>
    <t>A0A077RWS5</t>
  </si>
  <si>
    <t>1149845644</t>
  </si>
  <si>
    <t>XP_020178215.1</t>
  </si>
  <si>
    <t>S-adenosylmethionine synthase 1</t>
  </si>
  <si>
    <t>Triticum monococcum;Aegilops tauschii subsp. tauschii</t>
  </si>
  <si>
    <t>A0A077RXG4</t>
  </si>
  <si>
    <t>473750377</t>
  </si>
  <si>
    <t>EMS45622.1</t>
  </si>
  <si>
    <t>Peroxidase 25</t>
  </si>
  <si>
    <t>A0A077RXS4</t>
  </si>
  <si>
    <t>1149700428</t>
  </si>
  <si>
    <t>XP_020157887.1</t>
  </si>
  <si>
    <t>26S protease regulatory subunit 6A homolog</t>
  </si>
  <si>
    <t>A0A077RXT9</t>
  </si>
  <si>
    <t>1149795908</t>
  </si>
  <si>
    <t>XP_020158902.1</t>
  </si>
  <si>
    <t>extradiol ring-cleavage dioxygenase-like</t>
  </si>
  <si>
    <t>A0A080YUW6</t>
  </si>
  <si>
    <t>1149719107</t>
  </si>
  <si>
    <t>XP_020185548.1</t>
  </si>
  <si>
    <t>pectin acetylesterase 5-like</t>
  </si>
  <si>
    <t>A0A0H4TM98</t>
  </si>
  <si>
    <t>880797018</t>
  </si>
  <si>
    <t>AKQ09033.1</t>
  </si>
  <si>
    <t>A0A161H5V1</t>
  </si>
  <si>
    <t>1020876051</t>
  </si>
  <si>
    <t>AMZ79593.1</t>
  </si>
  <si>
    <t>sucrose:sucrose-1-fructosyltransferase</t>
  </si>
  <si>
    <t>A0A1D5RPL3</t>
  </si>
  <si>
    <t>474045006</t>
  </si>
  <si>
    <t>EMS53442.1</t>
  </si>
  <si>
    <t>Cell division control protein 48-like protein E</t>
  </si>
  <si>
    <t>A0A1D5RUC5</t>
  </si>
  <si>
    <t>1149709035</t>
  </si>
  <si>
    <t>XP_020180603.1</t>
  </si>
  <si>
    <t>glucan endo-1,3-beta-glucosidase 13-like</t>
  </si>
  <si>
    <t>1149840922</t>
  </si>
  <si>
    <t>XP_020176364.1</t>
  </si>
  <si>
    <t>50S ribosomal protein L12, chloroplastic-like</t>
  </si>
  <si>
    <t>1149741250</t>
  </si>
  <si>
    <t>XP_020194312.1</t>
  </si>
  <si>
    <t>cysteine proteinase inhibitor</t>
  </si>
  <si>
    <t>A0A1D5S053</t>
  </si>
  <si>
    <t>1149826369</t>
  </si>
  <si>
    <t>XP_020170692.1</t>
  </si>
  <si>
    <t>UPF0603 protein Os05g0401100, chloroplastic</t>
  </si>
  <si>
    <t>A0A1D5S6Z7</t>
  </si>
  <si>
    <t>529205473</t>
  </si>
  <si>
    <t>AGS77297.1</t>
  </si>
  <si>
    <t>FKBP-B1a, partial</t>
  </si>
  <si>
    <t>A0A1D5SRD7</t>
  </si>
  <si>
    <t>1149736354</t>
  </si>
  <si>
    <t>XP_020192462.1</t>
  </si>
  <si>
    <t>chitinase 2-like</t>
  </si>
  <si>
    <t>A0A1D5SUD3</t>
  </si>
  <si>
    <t>A0A1D5SUP2</t>
  </si>
  <si>
    <t>1149815744</t>
  </si>
  <si>
    <t>XP_020166758.1</t>
  </si>
  <si>
    <t>GDSL esterase/lipase At5g45910-like</t>
  </si>
  <si>
    <t>A0A1D5SZ32</t>
  </si>
  <si>
    <t>1149742352</t>
  </si>
  <si>
    <t>XP_020194728.1</t>
  </si>
  <si>
    <t>lichenase-2</t>
  </si>
  <si>
    <t>1149796657</t>
  </si>
  <si>
    <t>XP_020159217.1</t>
  </si>
  <si>
    <t>phenylalanine--tRNA ligase beta subunit, cytoplasmic-like isoform X1</t>
  </si>
  <si>
    <t>A0A1D5SZV4</t>
  </si>
  <si>
    <t>1338480446</t>
  </si>
  <si>
    <t>POO02360.1</t>
  </si>
  <si>
    <t>WAT1-related protein</t>
  </si>
  <si>
    <t>Trema orientale</t>
  </si>
  <si>
    <t>A0A1D5T3U5</t>
  </si>
  <si>
    <t>1149701764</t>
  </si>
  <si>
    <t>XP_020164153.1</t>
  </si>
  <si>
    <t>GDSL esterase/lipase LIP-4-like</t>
  </si>
  <si>
    <t>A0A1D5T5B4</t>
  </si>
  <si>
    <t>1149713650</t>
  </si>
  <si>
    <t>XP_020182852.1</t>
  </si>
  <si>
    <t>heat shock 70 kDa protein 14-like</t>
  </si>
  <si>
    <t>A0A1D5T695</t>
  </si>
  <si>
    <t>1149831056</t>
  </si>
  <si>
    <t>XP_020172516.1</t>
  </si>
  <si>
    <t>60S ribosomal protein L23A-like</t>
  </si>
  <si>
    <t>bread wheat;Triticum sp.;Aegilops tauschii subsp. tauschii</t>
  </si>
  <si>
    <t>Triticum aestivum;Triticum sp.;Aegilops tauschii subsp. tauschii</t>
  </si>
  <si>
    <t>A0A1D5T6G0</t>
  </si>
  <si>
    <t>1149810339</t>
  </si>
  <si>
    <t>XP_020164478.1</t>
  </si>
  <si>
    <t>betaine aldehyde dehydrogenase</t>
  </si>
  <si>
    <t>A0A1D5TKK3</t>
  </si>
  <si>
    <t>A0A1D5TN11</t>
  </si>
  <si>
    <t>A0A1D5TV59</t>
  </si>
  <si>
    <t>1149767992</t>
  </si>
  <si>
    <t>XP_020148701.1</t>
  </si>
  <si>
    <t>thioredoxin X, chloroplastic</t>
  </si>
  <si>
    <t>1149784493</t>
  </si>
  <si>
    <t>XP_020154590.1</t>
  </si>
  <si>
    <t>prefoldin subunit 1</t>
  </si>
  <si>
    <t>A0A1D5U542</t>
  </si>
  <si>
    <t>1149834115</t>
  </si>
  <si>
    <t>XP_020173697.1</t>
  </si>
  <si>
    <t>synaptotagmin-5-like isoform X1</t>
  </si>
  <si>
    <t>A0A1D5UA93</t>
  </si>
  <si>
    <t>478346643</t>
  </si>
  <si>
    <t>AGI96998.1</t>
  </si>
  <si>
    <t>ATP sulfurylase</t>
  </si>
  <si>
    <t>durum wheat</t>
  </si>
  <si>
    <t>Triticum turgidum subsp. durum</t>
  </si>
  <si>
    <t>A0A1D5UDE6</t>
  </si>
  <si>
    <t>1149710662</t>
  </si>
  <si>
    <t>XP_020181404.1</t>
  </si>
  <si>
    <t>polyadenylate-binding protein RBP45-like isoform X1</t>
  </si>
  <si>
    <t>A0A1D5UDZ1</t>
  </si>
  <si>
    <t>1149801827</t>
  </si>
  <si>
    <t>XP_020161209.1</t>
  </si>
  <si>
    <t>anthocyanidin reductase ((2S)-flavan-3-ol-forming)-like isoform X1</t>
  </si>
  <si>
    <t>A0A1D5UH41</t>
  </si>
  <si>
    <t>937925269</t>
  </si>
  <si>
    <t>BAT00186.1</t>
  </si>
  <si>
    <t>Os07g0163800, partial</t>
  </si>
  <si>
    <t>A0A1D5UIH5</t>
  </si>
  <si>
    <t>1149834500</t>
  </si>
  <si>
    <t>XP_020173850.1</t>
  </si>
  <si>
    <t>alpha carbonic anhydrase 1, chloroplastic-like isoform X2</t>
  </si>
  <si>
    <t>A0A1D5ULR3</t>
  </si>
  <si>
    <t>1149799136</t>
  </si>
  <si>
    <t>XP_020160138.1</t>
  </si>
  <si>
    <t>homoserine kinase-like</t>
  </si>
  <si>
    <t>A0A1D5V9K5</t>
  </si>
  <si>
    <t>1149777232</t>
  </si>
  <si>
    <t>XP_020180416.1</t>
  </si>
  <si>
    <t>thioredoxin Y, chloroplastic-like</t>
  </si>
  <si>
    <t>A0A1D5VG31</t>
  </si>
  <si>
    <t>1149789663</t>
  </si>
  <si>
    <t>XP_020156513.1</t>
  </si>
  <si>
    <t>RAN GTPase-activating protein 2-like</t>
  </si>
  <si>
    <t>A0A1D5VHL1</t>
  </si>
  <si>
    <t>A0A1D5VLU6</t>
  </si>
  <si>
    <t>1149848083</t>
  </si>
  <si>
    <t>XP_020192353.1</t>
  </si>
  <si>
    <t>protein DJ-1 homolog B-like</t>
  </si>
  <si>
    <t>A0A1D5VQ99</t>
  </si>
  <si>
    <t>1149813113</t>
  </si>
  <si>
    <t>XP_020165604.1</t>
  </si>
  <si>
    <t>glucan endo-1,3-beta-glucosidase 14-like isoform X1</t>
  </si>
  <si>
    <t>A0A1D5W4S5</t>
  </si>
  <si>
    <t>1149763830</t>
  </si>
  <si>
    <t>XP_020147158.1</t>
  </si>
  <si>
    <t>basic endochitinase A-like</t>
  </si>
  <si>
    <t>A0A1D5WAP7</t>
  </si>
  <si>
    <t>1149766799</t>
  </si>
  <si>
    <t>XP_020148286.1</t>
  </si>
  <si>
    <t>photosystem II reaction center PSB28 protein, chloroplastic-like</t>
  </si>
  <si>
    <t>A0A1D5WES0</t>
  </si>
  <si>
    <t>1149712921</t>
  </si>
  <si>
    <t>XP_020182499.1</t>
  </si>
  <si>
    <t>A0A1D5WFB4</t>
  </si>
  <si>
    <t>A0A1D5WK84</t>
  </si>
  <si>
    <t>1149716516</t>
  </si>
  <si>
    <t>XP_020184261.1</t>
  </si>
  <si>
    <t>phosphatidylinositol transfer protein PDR16-like</t>
  </si>
  <si>
    <t>A0A1D5WLX4</t>
  </si>
  <si>
    <t>255675408</t>
  </si>
  <si>
    <t>BAF14560.2</t>
  </si>
  <si>
    <t>Os04g0391900, partial</t>
  </si>
  <si>
    <t>1149771716</t>
  </si>
  <si>
    <t>XP_020150061.1</t>
  </si>
  <si>
    <t>A0A1D5WPN9</t>
  </si>
  <si>
    <t>1435163240</t>
  </si>
  <si>
    <t>XP_025818268.1</t>
  </si>
  <si>
    <t>fibrous sheath CABYR-binding protein-like</t>
  </si>
  <si>
    <t>Panicum hallii</t>
  </si>
  <si>
    <t>A0A1D5WVU0</t>
  </si>
  <si>
    <t>1149785045</t>
  </si>
  <si>
    <t>XP_020154743.1</t>
  </si>
  <si>
    <t>cytokinin dehydrogenase 1-like</t>
  </si>
  <si>
    <t>A0A1D5X4Q6</t>
  </si>
  <si>
    <t>1149814490</t>
  </si>
  <si>
    <t>XP_020166220.1</t>
  </si>
  <si>
    <t>DEAD-box ATP-dependent RNA helicase 3, chloroplastic</t>
  </si>
  <si>
    <t>A0A1D5X5E7</t>
  </si>
  <si>
    <t>14164983</t>
  </si>
  <si>
    <t>AAK55326.1</t>
  </si>
  <si>
    <t>thaumatin-like protein TLP8</t>
  </si>
  <si>
    <t>Hordeum vulgare</t>
  </si>
  <si>
    <t>A0A1D5XB87</t>
  </si>
  <si>
    <t>1149771434</t>
  </si>
  <si>
    <t>XP_020149950.1</t>
  </si>
  <si>
    <t>protein STRUBBELIG-RECEPTOR FAMILY 6-like</t>
  </si>
  <si>
    <t>A0A1D5XHV2</t>
  </si>
  <si>
    <t>212724078</t>
  </si>
  <si>
    <t>NP_001132515.1</t>
  </si>
  <si>
    <t>CemA-like proton extrusion protein-related</t>
  </si>
  <si>
    <t>A0A1D5XLM2</t>
  </si>
  <si>
    <t>1149712885</t>
  </si>
  <si>
    <t>XP_020182479.1</t>
  </si>
  <si>
    <t>50S ribosomal protein L5, chloroplastic</t>
  </si>
  <si>
    <t>A0A1D5XPQ0</t>
  </si>
  <si>
    <t>1149788919</t>
  </si>
  <si>
    <t>XP_020156238.1</t>
  </si>
  <si>
    <t>beta-glucosidase 8-like</t>
  </si>
  <si>
    <t>A0A1D5XR04</t>
  </si>
  <si>
    <t>1149835629</t>
  </si>
  <si>
    <t>XP_020174267.1</t>
  </si>
  <si>
    <t>probable beta-D-xylosidase 2</t>
  </si>
  <si>
    <t>A0A1D5XZW3</t>
  </si>
  <si>
    <t>1149790181</t>
  </si>
  <si>
    <t>XP_020156747.1</t>
  </si>
  <si>
    <t>beta-adaptin-like protein C</t>
  </si>
  <si>
    <t>A0A1D5Y8G4</t>
  </si>
  <si>
    <t>1149767121</t>
  </si>
  <si>
    <t>XP_020148405.1</t>
  </si>
  <si>
    <t>STS14 protein-like</t>
  </si>
  <si>
    <t>A0A1D5YBH6</t>
  </si>
  <si>
    <t>57635159</t>
  </si>
  <si>
    <t>AAW52721.1</t>
  </si>
  <si>
    <t>peroxidase 7</t>
  </si>
  <si>
    <t>A0A1D5YDS7</t>
  </si>
  <si>
    <t>1149841500</t>
  </si>
  <si>
    <t>XP_020176608.1</t>
  </si>
  <si>
    <t>germin-like protein 3-7</t>
  </si>
  <si>
    <t>1149771188</t>
  </si>
  <si>
    <t>XP_020149865.1</t>
  </si>
  <si>
    <t>subtilisin-like protease SBT1.2</t>
  </si>
  <si>
    <t>1149802972</t>
  </si>
  <si>
    <t>XP_020161635.1</t>
  </si>
  <si>
    <t>FBD-associated F-box protein At2g26860-like</t>
  </si>
  <si>
    <t>A0A1D5Z4X3</t>
  </si>
  <si>
    <t>1149723665</t>
  </si>
  <si>
    <t>XP_020187747.1</t>
  </si>
  <si>
    <t>berberine bridge enzyme-like 18</t>
  </si>
  <si>
    <t>1149794072</t>
  </si>
  <si>
    <t>XP_020158227.1</t>
  </si>
  <si>
    <t>probable carboxylesterase 7</t>
  </si>
  <si>
    <t>474350477</t>
  </si>
  <si>
    <t>EMS62968.1</t>
  </si>
  <si>
    <t>hypothetical protein TRIUR3_17864</t>
  </si>
  <si>
    <t>A0A1D5Z7X4</t>
  </si>
  <si>
    <t>1149721226</t>
  </si>
  <si>
    <t>XP_020186540.1</t>
  </si>
  <si>
    <t>probable sarcosine oxidase</t>
  </si>
  <si>
    <t>A0A1D5ZA58</t>
  </si>
  <si>
    <t>1149768197</t>
  </si>
  <si>
    <t>XP_020148770.1</t>
  </si>
  <si>
    <t>pectin acetylesterase 3-like</t>
  </si>
  <si>
    <t>A0A1D5ZMV9</t>
  </si>
  <si>
    <t>1149767301</t>
  </si>
  <si>
    <t>XP_020148460.1</t>
  </si>
  <si>
    <t>serine/threonine-protein kinase phg2-like</t>
  </si>
  <si>
    <t>A0A1D5ZN76</t>
  </si>
  <si>
    <t>1149720770</t>
  </si>
  <si>
    <t>XP_020186313.1</t>
  </si>
  <si>
    <t>dihydrolipoyllysine-residue acetyltransferase component 4 of pyruvate dehydrogenase complex, chloroplastic-like isoform X1</t>
  </si>
  <si>
    <t>A0A1D5ZQ31</t>
  </si>
  <si>
    <t>1149718284</t>
  </si>
  <si>
    <t>XP_020185133.1</t>
  </si>
  <si>
    <t>ACT domain-containing protein ACR12</t>
  </si>
  <si>
    <t>A0A1D5ZTH8</t>
  </si>
  <si>
    <t>212276098</t>
  </si>
  <si>
    <t>NP_001130701.1</t>
  </si>
  <si>
    <t>EF hand family protein</t>
  </si>
  <si>
    <t>1149779945</t>
  </si>
  <si>
    <t>XP_020153041.1</t>
  </si>
  <si>
    <t>glutathione S-transferase-like</t>
  </si>
  <si>
    <t>334903126</t>
  </si>
  <si>
    <t>AEH25623.1</t>
  </si>
  <si>
    <t>pathogenesis-related protein 1-8</t>
  </si>
  <si>
    <t>A0A1D6A412</t>
  </si>
  <si>
    <t>1149818527</t>
  </si>
  <si>
    <t>XP_020167892.1</t>
  </si>
  <si>
    <t>PI-PLC X domain-containing protein At5g67130-like</t>
  </si>
  <si>
    <t>A0A1D6A714</t>
  </si>
  <si>
    <t>1371039679</t>
  </si>
  <si>
    <t>XP_024314774.1</t>
  </si>
  <si>
    <t>heat shock cognate 70 kDa protein</t>
  </si>
  <si>
    <t>A0A1D6A8E6</t>
  </si>
  <si>
    <t>473895519</t>
  </si>
  <si>
    <t>EMS48945.1</t>
  </si>
  <si>
    <t>High mobility group B protein 4</t>
  </si>
  <si>
    <t>A0A1D6AGR6</t>
  </si>
  <si>
    <t>1149711540</t>
  </si>
  <si>
    <t>XP_020181843.1</t>
  </si>
  <si>
    <t>protein phosphatase 1 regulatory subunit pprA</t>
  </si>
  <si>
    <t>A0A1D6AJF8</t>
  </si>
  <si>
    <t>1149700969</t>
  </si>
  <si>
    <t>XP_020160633.1</t>
  </si>
  <si>
    <t>L-gulonolactone oxidase 3</t>
  </si>
  <si>
    <t>A0A1D6AK52</t>
  </si>
  <si>
    <t>1149837866</t>
  </si>
  <si>
    <t>XP_020175196.1</t>
  </si>
  <si>
    <t>lysine--tRNA ligase, chloroplastic/mitochondrial</t>
  </si>
  <si>
    <t>A0A1D6AYX4</t>
  </si>
  <si>
    <t>1149831020</t>
  </si>
  <si>
    <t>XP_020172503.1</t>
  </si>
  <si>
    <t>microtubule-associated protein futsch isoform X1</t>
  </si>
  <si>
    <t>1149727505</t>
  </si>
  <si>
    <t>XP_020189615.1</t>
  </si>
  <si>
    <t>beta-galactosidase 4</t>
  </si>
  <si>
    <t>A0A1D6B4W1</t>
  </si>
  <si>
    <t>1492209442</t>
  </si>
  <si>
    <t>RLM78425.1</t>
  </si>
  <si>
    <t>protein GrpE</t>
  </si>
  <si>
    <t>Panicum miliaceum</t>
  </si>
  <si>
    <t>A0A1D6B557</t>
  </si>
  <si>
    <t>1149749416</t>
  </si>
  <si>
    <t>XP_020197341.1</t>
  </si>
  <si>
    <t>leucine aminopeptidase 2, chloroplastic</t>
  </si>
  <si>
    <t>A0A1D6BAP2</t>
  </si>
  <si>
    <t>1280039973</t>
  </si>
  <si>
    <t>ATY36099.1</t>
  </si>
  <si>
    <t>alpha-amylase 1</t>
  </si>
  <si>
    <t>A0A1D6BCU4</t>
  </si>
  <si>
    <t>A0A1D6BDV4</t>
  </si>
  <si>
    <t>1149713324</t>
  </si>
  <si>
    <t>XP_020182701.1</t>
  </si>
  <si>
    <t>dirigent protein 1-like</t>
  </si>
  <si>
    <t>A0A1D6BJJ5</t>
  </si>
  <si>
    <t>1149757537</t>
  </si>
  <si>
    <t>XP_020200449.1</t>
  </si>
  <si>
    <t>endo-1,3;1,4-beta-D-glucanase-like isoform X1</t>
  </si>
  <si>
    <t>A0A1D6BM14</t>
  </si>
  <si>
    <t>508776453</t>
  </si>
  <si>
    <t>EOY23709.1</t>
  </si>
  <si>
    <t>RING-H2 zinc finger protein RHA2a, putative</t>
  </si>
  <si>
    <t>cacao</t>
  </si>
  <si>
    <t>Theobroma cacao</t>
  </si>
  <si>
    <t>A0A1D6BMS5</t>
  </si>
  <si>
    <t>1149836304</t>
  </si>
  <si>
    <t>XP_020174525.1</t>
  </si>
  <si>
    <t>alpha-glucosidase isoform X2</t>
  </si>
  <si>
    <t>1149786266</t>
  </si>
  <si>
    <t>XP_020155203.1</t>
  </si>
  <si>
    <t>peroxidase 45-like</t>
  </si>
  <si>
    <t>A0A1D6BR79</t>
  </si>
  <si>
    <t>1149777472</t>
  </si>
  <si>
    <t>XP_020152117.1</t>
  </si>
  <si>
    <t>dihydrolipoyllysine-residue acetyltransferase component 1 of pyruvate dehydrogenase complex, mitochondrial isoform X1</t>
  </si>
  <si>
    <t>A0A1D6BTU3</t>
  </si>
  <si>
    <t>1149738966</t>
  </si>
  <si>
    <t>XP_020193482.1</t>
  </si>
  <si>
    <t>multiple organellar RNA editing factor 8, chloroplastic/mitochondrial-like</t>
  </si>
  <si>
    <t>A0A1D6BUS2</t>
  </si>
  <si>
    <t>73486683</t>
  </si>
  <si>
    <t>BAE19751.1</t>
  </si>
  <si>
    <t>fructan:fructan 1-fructosyltransferase</t>
  </si>
  <si>
    <t>A0A1D6C1Q1</t>
  </si>
  <si>
    <t>1149707900</t>
  </si>
  <si>
    <t>XP_020180047.1</t>
  </si>
  <si>
    <t>peroxidase 3-like</t>
  </si>
  <si>
    <t>A0A1D6C2Z1</t>
  </si>
  <si>
    <t>1149775137</t>
  </si>
  <si>
    <t>XP_020151320.1</t>
  </si>
  <si>
    <t>ervatamin-B-like</t>
  </si>
  <si>
    <t>A0A1D6C4U0</t>
  </si>
  <si>
    <t>1149763214</t>
  </si>
  <si>
    <t>XP_020146966.1</t>
  </si>
  <si>
    <t>A0A1D6C4U4</t>
  </si>
  <si>
    <t>1149763221</t>
  </si>
  <si>
    <t>XP_020146969.1</t>
  </si>
  <si>
    <t>peroxidase P7-like isoform X1</t>
  </si>
  <si>
    <t>A0A1D6C7V1</t>
  </si>
  <si>
    <t>1149757729</t>
  </si>
  <si>
    <t>XP_020200518.1</t>
  </si>
  <si>
    <t>peroxiredoxin-2E-1, chloroplastic-like</t>
  </si>
  <si>
    <t>A0A1D6CBF2</t>
  </si>
  <si>
    <t>1149786530</t>
  </si>
  <si>
    <t>XP_020155304.1</t>
  </si>
  <si>
    <t>peroxidase 16-like</t>
  </si>
  <si>
    <t>A0A1D6CKM0</t>
  </si>
  <si>
    <t>1149710380</t>
  </si>
  <si>
    <t>XP_020181260.1</t>
  </si>
  <si>
    <t>ubiquitin receptor RAD23b-like</t>
  </si>
  <si>
    <t>A0A1D6CLC6</t>
  </si>
  <si>
    <t>1149767108</t>
  </si>
  <si>
    <t>XP_020148401.1</t>
  </si>
  <si>
    <t>adenylate kinase 3-like</t>
  </si>
  <si>
    <t>A0A1D6CVE9</t>
  </si>
  <si>
    <t>1149818107</t>
  </si>
  <si>
    <t>XP_020167715.1</t>
  </si>
  <si>
    <t>aspartyl protease family protein At5g10770-like isoform X2</t>
  </si>
  <si>
    <t>A0A1D6CZH3</t>
  </si>
  <si>
    <t>1149699187</t>
  </si>
  <si>
    <t>XP_020151805.1</t>
  </si>
  <si>
    <t>heat shock factor-binding protein 1</t>
  </si>
  <si>
    <t>A0A1D6CZQ9</t>
  </si>
  <si>
    <t>1149711305</t>
  </si>
  <si>
    <t>XP_020181720.1</t>
  </si>
  <si>
    <t>binding partner of ACD11 1-like</t>
  </si>
  <si>
    <t>A0A1D6D0S1</t>
  </si>
  <si>
    <t>1149699201</t>
  </si>
  <si>
    <t>XP_020151869.1</t>
  </si>
  <si>
    <t>subtilisin-like protease SBT1.8</t>
  </si>
  <si>
    <t>A0A1D6D8Z4</t>
  </si>
  <si>
    <t>1149806769</t>
  </si>
  <si>
    <t>XP_020163132.1</t>
  </si>
  <si>
    <t>peptide methionine sulfoxide reductase A2-1</t>
  </si>
  <si>
    <t>1149711176</t>
  </si>
  <si>
    <t>XP_020181651.1</t>
  </si>
  <si>
    <t>A0A1D6DFA5</t>
  </si>
  <si>
    <t>1149745599</t>
  </si>
  <si>
    <t>XP_020195887.1</t>
  </si>
  <si>
    <t>peptidyl-prolyl cis-trans isomerase FKBP18, chloroplastic</t>
  </si>
  <si>
    <t>A0A1D6RD60</t>
  </si>
  <si>
    <t>1149716938</t>
  </si>
  <si>
    <t>XP_020184482.1</t>
  </si>
  <si>
    <t>pectin acetylesterase 9 isoform X1</t>
  </si>
  <si>
    <t>A0A1D6RE11</t>
  </si>
  <si>
    <t>A0A1D6RG24</t>
  </si>
  <si>
    <t>474190437</t>
  </si>
  <si>
    <t>EMS58102.1</t>
  </si>
  <si>
    <t>Monothiol glutaredoxin-S11</t>
  </si>
  <si>
    <t>A0A1D6RL59</t>
  </si>
  <si>
    <t>1149808878</t>
  </si>
  <si>
    <t>XP_020163919.1</t>
  </si>
  <si>
    <t>purple acid phosphatase 3-like</t>
  </si>
  <si>
    <t>1256608529</t>
  </si>
  <si>
    <t>XP_022683703.1</t>
  </si>
  <si>
    <t>non-functional NADPH-dependent codeinone reductase 2 isoform X2</t>
  </si>
  <si>
    <t>foxtail millet</t>
  </si>
  <si>
    <t>Setaria italica</t>
  </si>
  <si>
    <t>A0A1D6RRT2</t>
  </si>
  <si>
    <t>A0A1D6S7Q5</t>
  </si>
  <si>
    <t>1149775199</t>
  </si>
  <si>
    <t>XP_020151349.1</t>
  </si>
  <si>
    <t>serine carboxypeptidase 24</t>
  </si>
  <si>
    <t>1149719854</t>
  </si>
  <si>
    <t>XP_020185869.1</t>
  </si>
  <si>
    <t>pectinesterase-like</t>
  </si>
  <si>
    <t>A0A1D6SFL2</t>
  </si>
  <si>
    <t>1149840350</t>
  </si>
  <si>
    <t>XP_020176174.1</t>
  </si>
  <si>
    <t>xyloglucan endotransglycosylase/hydrolase protein 8-like</t>
  </si>
  <si>
    <t>L0N608</t>
  </si>
  <si>
    <t>433359118</t>
  </si>
  <si>
    <t>BAM74038.1</t>
  </si>
  <si>
    <t>cell wall invertase</t>
  </si>
  <si>
    <t>O82716</t>
  </si>
  <si>
    <t>3757682</t>
  </si>
  <si>
    <t>CAA77085.1</t>
  </si>
  <si>
    <t>glucan endo-1,3-beta-D-glucosidase</t>
  </si>
  <si>
    <t>Q3S4I1</t>
  </si>
  <si>
    <t>1149770089</t>
  </si>
  <si>
    <t>XP_020149453.1</t>
  </si>
  <si>
    <t>eukaryotic translation initiation factor 5A-1-like</t>
  </si>
  <si>
    <t>rye;bread wheat;Aegilops tauschii;Aegilops tauschii subsp. tauschii;Dasypyrum hordeaceum</t>
  </si>
  <si>
    <t>Secale cereale;Triticum aestivum;Aegilops tauschii;Aegilops tauschii subsp. tauschii;Dasypyrum hordeaceum</t>
  </si>
  <si>
    <t>Q4AEI8</t>
  </si>
  <si>
    <t>73486685</t>
  </si>
  <si>
    <t>BAE19752.1</t>
  </si>
  <si>
    <t>Q5I7K5</t>
  </si>
  <si>
    <t>1149818154</t>
  </si>
  <si>
    <t>XP_020167734.1</t>
  </si>
  <si>
    <t>60S acidic ribosomal protein P1-like</t>
  </si>
  <si>
    <t>Q8GRI3</t>
  </si>
  <si>
    <t>23504747</t>
  </si>
  <si>
    <t>CAD29479.1</t>
  </si>
  <si>
    <t>glutathione transferase F6</t>
  </si>
  <si>
    <t>Q8W431</t>
  </si>
  <si>
    <t>18146821</t>
  </si>
  <si>
    <t>BAB82469.1</t>
  </si>
  <si>
    <t>sucrose:fructan 6-fructosyltransferase</t>
  </si>
  <si>
    <t>Q9SQG3</t>
  </si>
  <si>
    <t>6048569</t>
  </si>
  <si>
    <t>AAF02296.1</t>
  </si>
  <si>
    <t>PR-4, partial</t>
  </si>
  <si>
    <t>Q9SQG8</t>
  </si>
  <si>
    <t>6002595</t>
  </si>
  <si>
    <t>AAF00050.1</t>
  </si>
  <si>
    <t>pathogenesis-related protein 4, partial</t>
  </si>
  <si>
    <t>W4ZLL1</t>
  </si>
  <si>
    <t>1149722683</t>
  </si>
  <si>
    <t>XP_020187242.1</t>
  </si>
  <si>
    <t>probable prefoldin subunit 5</t>
  </si>
  <si>
    <t>1149706121</t>
  </si>
  <si>
    <t>XP_020179175.1</t>
  </si>
  <si>
    <t>proteasome subunit beta type-6-like</t>
  </si>
  <si>
    <t>W4ZW52</t>
  </si>
  <si>
    <t>474404331</t>
  </si>
  <si>
    <t>EMS66324.1</t>
  </si>
  <si>
    <t>Polygalacturonase inhibitor</t>
  </si>
  <si>
    <t>1149800563</t>
  </si>
  <si>
    <t>XP_020160694.1</t>
  </si>
  <si>
    <t>W5AB05</t>
  </si>
  <si>
    <t>1149817135</t>
  </si>
  <si>
    <t>XP_020167321.1</t>
  </si>
  <si>
    <t>peroxidase A2-like</t>
  </si>
  <si>
    <t>W5AL94</t>
  </si>
  <si>
    <t>W5ANL6</t>
  </si>
  <si>
    <t>1149778674</t>
  </si>
  <si>
    <t>XP_020152558.1</t>
  </si>
  <si>
    <t>hexokinase-7</t>
  </si>
  <si>
    <t>W5AQY6</t>
  </si>
  <si>
    <t>1149836824</t>
  </si>
  <si>
    <t>XP_020174746.1</t>
  </si>
  <si>
    <t>peroxidase 2-like</t>
  </si>
  <si>
    <t>W5B525</t>
  </si>
  <si>
    <t>357122502</t>
  </si>
  <si>
    <t>XP_003562954.1</t>
  </si>
  <si>
    <t>60S ribosomal protein L38</t>
  </si>
  <si>
    <t>stiff brome;Aegilops tauschii subsp. tauschii</t>
  </si>
  <si>
    <t>Brachypodium distachyon;Aegilops tauschii subsp. tauschii</t>
  </si>
  <si>
    <t>W5B7G8</t>
  </si>
  <si>
    <t>1149805868</t>
  </si>
  <si>
    <t>XP_020162753.1</t>
  </si>
  <si>
    <t>sm-like protein LSM7</t>
  </si>
  <si>
    <t>W5BD97</t>
  </si>
  <si>
    <t>1149755584</t>
  </si>
  <si>
    <t>XP_020199715.1</t>
  </si>
  <si>
    <t>(+)-neomenthol dehydrogenase-like</t>
  </si>
  <si>
    <t>W5BGQ0</t>
  </si>
  <si>
    <t>1149818054</t>
  </si>
  <si>
    <t>XP_020167693.1</t>
  </si>
  <si>
    <t>non-specific lipid-transfer protein 4-like</t>
  </si>
  <si>
    <t>W5BGW0</t>
  </si>
  <si>
    <t>1149829679</t>
  </si>
  <si>
    <t>XP_020171958.1</t>
  </si>
  <si>
    <t>W5BMB0</t>
  </si>
  <si>
    <t>193074379</t>
  </si>
  <si>
    <t>ACF08095.1</t>
  </si>
  <si>
    <t>W5BT22</t>
  </si>
  <si>
    <t>1149755536</t>
  </si>
  <si>
    <t>XP_020199698.1</t>
  </si>
  <si>
    <t>UV-B-induced protein At3g17800, chloroplastic</t>
  </si>
  <si>
    <t>W5C9N5</t>
  </si>
  <si>
    <t>1149718553</t>
  </si>
  <si>
    <t>XP_020185264.1</t>
  </si>
  <si>
    <t>W5D6R4</t>
  </si>
  <si>
    <t>1149697289</t>
  </si>
  <si>
    <t>XP_020198457.1</t>
  </si>
  <si>
    <t>isocitrate dehydrogenase</t>
  </si>
  <si>
    <t>W5E764</t>
  </si>
  <si>
    <t>1149738387</t>
  </si>
  <si>
    <t>XP_020193259.1</t>
  </si>
  <si>
    <t>W5ECE5</t>
  </si>
  <si>
    <t>1149706811</t>
  </si>
  <si>
    <t>XP_020179512.1</t>
  </si>
  <si>
    <t>costars family protein</t>
  </si>
  <si>
    <t>W5ECM0</t>
  </si>
  <si>
    <t>474344038</t>
  </si>
  <si>
    <t>EMS62785.1</t>
  </si>
  <si>
    <t>Aspartic proteinase Asp1</t>
  </si>
  <si>
    <t>W5ECS4</t>
  </si>
  <si>
    <t>W5EDP5</t>
  </si>
  <si>
    <t>1149843040</t>
  </si>
  <si>
    <t>XP_020177245.1</t>
  </si>
  <si>
    <t>probable sucrose-phosphate synthase 5</t>
  </si>
  <si>
    <t>W5EDW5</t>
  </si>
  <si>
    <t>1149727584</t>
  </si>
  <si>
    <t>XP_020189656.1</t>
  </si>
  <si>
    <t>1149772153</t>
  </si>
  <si>
    <t>XP_020150225.1</t>
  </si>
  <si>
    <t>ABA-inducible protein PHV A1-like</t>
  </si>
  <si>
    <t>W5EH10</t>
  </si>
  <si>
    <t>1149785410</t>
  </si>
  <si>
    <t>XP_020154889.1</t>
  </si>
  <si>
    <t>NHP2-like protein 1</t>
  </si>
  <si>
    <t>W5EHT8</t>
  </si>
  <si>
    <t>1149698280</t>
  </si>
  <si>
    <t>XP_020147573.1</t>
  </si>
  <si>
    <t>photosystem II repair protein PSB27-H1, chloroplastic</t>
  </si>
  <si>
    <t>W5EQJ2</t>
  </si>
  <si>
    <t>1394880078</t>
  </si>
  <si>
    <t>PWZ24672.1</t>
  </si>
  <si>
    <t>Anti-sigma-I factor RsgI6</t>
  </si>
  <si>
    <t>W5EQM1</t>
  </si>
  <si>
    <t>1149775020</t>
  </si>
  <si>
    <t>XP_020151272.1</t>
  </si>
  <si>
    <t>ubiquitin-activating enzyme E1 2-like</t>
  </si>
  <si>
    <t>1149763186</t>
  </si>
  <si>
    <t>XP_020146954.1</t>
  </si>
  <si>
    <t>peroxidase 4-like</t>
  </si>
  <si>
    <t>1149819545</t>
  </si>
  <si>
    <t>XP_020168340.1</t>
  </si>
  <si>
    <t>peroxidase 5-like</t>
  </si>
  <si>
    <t>W5FC96</t>
  </si>
  <si>
    <t>1149725055</t>
  </si>
  <si>
    <t>XP_020188423.1</t>
  </si>
  <si>
    <t>aldehyde dehydrogenase family 7 member A1</t>
  </si>
  <si>
    <t>1149848101</t>
  </si>
  <si>
    <t>XP_020192437.1</t>
  </si>
  <si>
    <t>W5FNH7</t>
  </si>
  <si>
    <t>1149714934</t>
  </si>
  <si>
    <t>XP_020183506.1</t>
  </si>
  <si>
    <t>W5FPB3</t>
  </si>
  <si>
    <t>1149798948</t>
  </si>
  <si>
    <t>XP_020160074.1</t>
  </si>
  <si>
    <t>probable ureidoglycolate hydrolase</t>
  </si>
  <si>
    <t>W5FQF4</t>
  </si>
  <si>
    <t>473799057</t>
  </si>
  <si>
    <t>EMS46551.1</t>
  </si>
  <si>
    <t>Leucine-rich repeat extensin-like protein 3</t>
  </si>
  <si>
    <t>W5GBB3</t>
  </si>
  <si>
    <t>1149770867</t>
  </si>
  <si>
    <t>XP_020149734.1</t>
  </si>
  <si>
    <t>W5GUI9</t>
  </si>
  <si>
    <t>1149705470</t>
  </si>
  <si>
    <t>XP_020178866.1</t>
  </si>
  <si>
    <t>phenylalanine ammonia-lyase</t>
  </si>
  <si>
    <t>W5H1R2</t>
  </si>
  <si>
    <t>1149773166</t>
  </si>
  <si>
    <t>XP_020150585.1</t>
  </si>
  <si>
    <t>chromatin assembly factor 1 subunit A</t>
  </si>
  <si>
    <t>W5HZ76</t>
  </si>
  <si>
    <t>W5I1Q4</t>
  </si>
  <si>
    <t>1149826617</t>
  </si>
  <si>
    <t>XP_020170791.1</t>
  </si>
  <si>
    <t>germin-like protein 5-1</t>
  </si>
  <si>
    <t>A0A0C4BK59</t>
  </si>
  <si>
    <t>474097201</t>
  </si>
  <si>
    <t>EMS55121.1</t>
  </si>
  <si>
    <t>Glycine cleavage system H protein, mitochondrial</t>
  </si>
  <si>
    <t>A0A1D5SLQ3</t>
  </si>
  <si>
    <t>1149717998</t>
  </si>
  <si>
    <t>XP_020184989.1</t>
  </si>
  <si>
    <t>endo-1,3;1,4-beta-D-glucanase-like</t>
  </si>
  <si>
    <t>A0A1D5SZY9</t>
  </si>
  <si>
    <t>1149764693</t>
  </si>
  <si>
    <t>XP_020147513.1</t>
  </si>
  <si>
    <t>beta-galactosidase 8 isoform X1</t>
  </si>
  <si>
    <t>A0A1D5UT53</t>
  </si>
  <si>
    <t>1149719612</t>
  </si>
  <si>
    <t>XP_020185763.1</t>
  </si>
  <si>
    <t>probable carbohydrate esterase At4g34215</t>
  </si>
  <si>
    <t>A0A1D5W602</t>
  </si>
  <si>
    <t>1149753365</t>
  </si>
  <si>
    <t>XP_020198886.1</t>
  </si>
  <si>
    <t>cationic peroxidase SPC4-like</t>
  </si>
  <si>
    <t>A0A1D5WU85</t>
  </si>
  <si>
    <t>1149723362</t>
  </si>
  <si>
    <t>XP_020187589.1</t>
  </si>
  <si>
    <t>cysteine synthase-like</t>
  </si>
  <si>
    <t>A0A1D6CEA6</t>
  </si>
  <si>
    <t>1149723507</t>
  </si>
  <si>
    <t>XP_020187666.1</t>
  </si>
  <si>
    <t>lysM domain-containing GPI-anchored protein 1-like</t>
  </si>
  <si>
    <t>A0A1D6CP85</t>
  </si>
  <si>
    <t>1149728414</t>
  </si>
  <si>
    <t>XP_020189846.1</t>
  </si>
  <si>
    <t>xyloglucan endotransglucosylase/hydrolase protein 24-like</t>
  </si>
  <si>
    <t>A0A1D6CX22</t>
  </si>
  <si>
    <t>1149808967</t>
  </si>
  <si>
    <t>XP_020163953.1</t>
  </si>
  <si>
    <t>protein GOS9-like</t>
  </si>
  <si>
    <t>A0A1D6D0L1</t>
  </si>
  <si>
    <t>1149698955</t>
  </si>
  <si>
    <t>XP_020150702.1</t>
  </si>
  <si>
    <t>12-oxophytodienoate reductase 1-like isoform X1</t>
  </si>
  <si>
    <t>1149783517</t>
  </si>
  <si>
    <t>XP_020180739.1</t>
  </si>
  <si>
    <t>plastocyanin, chloroplastic</t>
  </si>
  <si>
    <t>A0A1D6SBY8</t>
  </si>
  <si>
    <t>1149703663</t>
  </si>
  <si>
    <t>XP_020173395.1</t>
  </si>
  <si>
    <t>DJ-1 protein homolog E</t>
  </si>
  <si>
    <t>A0A1D6SD72</t>
  </si>
  <si>
    <t>162462326</t>
  </si>
  <si>
    <t>NP_001105880.1</t>
  </si>
  <si>
    <t>bundle sheath defective 2</t>
  </si>
  <si>
    <t>A7VL25</t>
  </si>
  <si>
    <t>157073742</t>
  </si>
  <si>
    <t>BAF79926.1</t>
  </si>
  <si>
    <t>group3 late embryogenesis abundant protein</t>
  </si>
  <si>
    <t>B4F6F4</t>
  </si>
  <si>
    <t>194425603</t>
  </si>
  <si>
    <t>ACF70710.1</t>
  </si>
  <si>
    <t>root peroxidase</t>
  </si>
  <si>
    <t>D8L9Q2</t>
  </si>
  <si>
    <t>300681515</t>
  </si>
  <si>
    <t>CBH32609.1</t>
  </si>
  <si>
    <t>glucan endo-1,3-beta-glucosidase GII precursor,putative, expressed</t>
  </si>
  <si>
    <t>W5D1B3</t>
  </si>
  <si>
    <t>1394885908</t>
  </si>
  <si>
    <t>PWZ30499.1</t>
  </si>
  <si>
    <t>Trigger factor</t>
  </si>
  <si>
    <t>W5EB42</t>
  </si>
  <si>
    <t>232196</t>
  </si>
  <si>
    <t>P30110.1</t>
  </si>
  <si>
    <t>Glutathione S-transferase 1</t>
  </si>
  <si>
    <t>W5H0V3</t>
  </si>
  <si>
    <t>1149829316</t>
  </si>
  <si>
    <t>XP_020171835.1</t>
  </si>
  <si>
    <t>protein EXORDIUM-like</t>
  </si>
  <si>
    <t>A0A1D5S2P8</t>
  </si>
  <si>
    <t>473996686</t>
  </si>
  <si>
    <t>EMS52088.1</t>
  </si>
  <si>
    <t>Glucose-6-phosphate isomerase, cytosolic</t>
  </si>
  <si>
    <t>A0A1D5TX00</t>
  </si>
  <si>
    <t>1149699417</t>
  </si>
  <si>
    <t>XP_020152865.1</t>
  </si>
  <si>
    <t>60S ribosomal protein L35-2</t>
  </si>
  <si>
    <t>A0A1D5VD86</t>
  </si>
  <si>
    <t>1149725896</t>
  </si>
  <si>
    <t>XP_020188832.1</t>
  </si>
  <si>
    <t>2,3-bisphosphoglycerate-independent phosphoglycerate mutase</t>
  </si>
  <si>
    <t>A0A1D5VQZ0</t>
  </si>
  <si>
    <t>1149705967</t>
  </si>
  <si>
    <t>XP_020179102.1</t>
  </si>
  <si>
    <t>glucan endo-1,3-beta-glucosidase GV</t>
  </si>
  <si>
    <t>A0A1D5XSJ2</t>
  </si>
  <si>
    <t>1149723056</t>
  </si>
  <si>
    <t>XP_020187426.1</t>
  </si>
  <si>
    <t>heterogeneous nuclear ribonucleoprotein R-like isoform X2</t>
  </si>
  <si>
    <t>A0A1D5Z8B8</t>
  </si>
  <si>
    <t>1149743350</t>
  </si>
  <si>
    <t>XP_020195123.1</t>
  </si>
  <si>
    <t>7-deoxyloganetic acid glucosyltransferase-like</t>
  </si>
  <si>
    <t>A0A1D6BSS0</t>
  </si>
  <si>
    <t>1492232470</t>
  </si>
  <si>
    <t>RLN00950.1</t>
  </si>
  <si>
    <t>bifunctional epoxide hydrolase 2-like</t>
  </si>
  <si>
    <t>A0A1D6CPG2</t>
  </si>
  <si>
    <t>1149768485</t>
  </si>
  <si>
    <t>XP_020148874.1</t>
  </si>
  <si>
    <t>HMG1/2-like protein isoform X1</t>
  </si>
  <si>
    <t>A0A1D6DBC9</t>
  </si>
  <si>
    <t>1149717923</t>
  </si>
  <si>
    <t>XP_020184955.1</t>
  </si>
  <si>
    <t>DNA damage-repair/toleration protein DRT100-like</t>
  </si>
  <si>
    <t>A0A1D6DFR5</t>
  </si>
  <si>
    <t>1149763494</t>
  </si>
  <si>
    <t>XP_020147039.1</t>
  </si>
  <si>
    <t>laccase-13-like</t>
  </si>
  <si>
    <t>W5A5C9</t>
  </si>
  <si>
    <t>301508493</t>
  </si>
  <si>
    <t>ADK78215.1</t>
  </si>
  <si>
    <t>methionine aminopeptiase</t>
  </si>
  <si>
    <t>W5AZ11</t>
  </si>
  <si>
    <t>1149788974</t>
  </si>
  <si>
    <t>XP_020156267.1</t>
  </si>
  <si>
    <t>ubiquitin-conjugating enzyme E2 2</t>
  </si>
  <si>
    <t>W5DNR0</t>
  </si>
  <si>
    <t>1149801490</t>
  </si>
  <si>
    <t>XP_020161074.1</t>
  </si>
  <si>
    <t>W5DRY3</t>
  </si>
  <si>
    <t>A0A077S514</t>
  </si>
  <si>
    <t>1149776693</t>
  </si>
  <si>
    <t>XP_020151979.1</t>
  </si>
  <si>
    <t>multicopper oxidase LPR1-like</t>
  </si>
  <si>
    <t>A0A0C4BIR6</t>
  </si>
  <si>
    <t>1149764320</t>
  </si>
  <si>
    <t>XP_020147355.1</t>
  </si>
  <si>
    <t>60S ribosomal protein L10-2</t>
  </si>
  <si>
    <t>A0A0C4BK99</t>
  </si>
  <si>
    <t>1149808625</t>
  </si>
  <si>
    <t>XP_020163819.1</t>
  </si>
  <si>
    <t>60S ribosomal protein L35a-1-like</t>
  </si>
  <si>
    <t>A0A1D5SDG2</t>
  </si>
  <si>
    <t>A0A1D5UYC3</t>
  </si>
  <si>
    <t>1149761987</t>
  </si>
  <si>
    <t>XP_020146481.1</t>
  </si>
  <si>
    <t>isocitrate lyase</t>
  </si>
  <si>
    <t>A0A1D5WA92</t>
  </si>
  <si>
    <t>1149783871</t>
  </si>
  <si>
    <t>XP_020182092.1</t>
  </si>
  <si>
    <t>coatomer subunit beta-2</t>
  </si>
  <si>
    <t>A0A1D5WVS1</t>
  </si>
  <si>
    <t>1149825225</t>
  </si>
  <si>
    <t>XP_020170551.1</t>
  </si>
  <si>
    <t>histidine biosynthesis bifunctional protein hisIE, chloroplastic</t>
  </si>
  <si>
    <t>A0A1D5YGM6</t>
  </si>
  <si>
    <t>474394987</t>
  </si>
  <si>
    <t>EMS65653.1</t>
  </si>
  <si>
    <t>Glucan endo-1,3-beta-glucosidase 13</t>
  </si>
  <si>
    <t>A0A1D5Z211</t>
  </si>
  <si>
    <t>53680379</t>
  </si>
  <si>
    <t>AAU89392.1</t>
  </si>
  <si>
    <t>glutamine-dependent asparagine synthetase</t>
  </si>
  <si>
    <t>A0A1D6AVY9</t>
  </si>
  <si>
    <t>1149711278</t>
  </si>
  <si>
    <t>XP_020181705.1</t>
  </si>
  <si>
    <t>peroxidase 70-like</t>
  </si>
  <si>
    <t>A0A1D6B9W2</t>
  </si>
  <si>
    <t>530279167</t>
  </si>
  <si>
    <t>AGT17037.1</t>
  </si>
  <si>
    <t>2-oxoglutarate (2OG) and Fe(II)-dependent oxygenase superfamily protein</t>
  </si>
  <si>
    <t>Saccharum hybrid cultivar R570</t>
  </si>
  <si>
    <t>A0A1D6C2S0</t>
  </si>
  <si>
    <t>474151765</t>
  </si>
  <si>
    <t>EMS56986.1</t>
  </si>
  <si>
    <t>Xyloglucan endotransglucosylase/hydrolase protein 22</t>
  </si>
  <si>
    <t>A0A1D6CGS7</t>
  </si>
  <si>
    <t>1149771369</t>
  </si>
  <si>
    <t>XP_020149928.1</t>
  </si>
  <si>
    <t>blue copper protein-like</t>
  </si>
  <si>
    <t>A0A1D6CJP3</t>
  </si>
  <si>
    <t>1149839266</t>
  </si>
  <si>
    <t>XP_020175739.1</t>
  </si>
  <si>
    <t>thiosulfate sulfurtransferase 16, chloroplastic-like isoform X2</t>
  </si>
  <si>
    <t>A0A1D6D7R5</t>
  </si>
  <si>
    <t>1149713473</t>
  </si>
  <si>
    <t>XP_020182769.1</t>
  </si>
  <si>
    <t>A0A1D6DJH0</t>
  </si>
  <si>
    <t>1149711282</t>
  </si>
  <si>
    <t>XP_020181708.1</t>
  </si>
  <si>
    <t>A0A1D6RL92</t>
  </si>
  <si>
    <t>1149805557</t>
  </si>
  <si>
    <t>XP_020162618.1</t>
  </si>
  <si>
    <t>loricrin-like</t>
  </si>
  <si>
    <t>A0A1D6RP42</t>
  </si>
  <si>
    <t>1149825612</t>
  </si>
  <si>
    <t>XP_020182606.1</t>
  </si>
  <si>
    <t>malate synthase</t>
  </si>
  <si>
    <t>O82715</t>
  </si>
  <si>
    <t>1149707618</t>
  </si>
  <si>
    <t>XP_020179914.1</t>
  </si>
  <si>
    <t>pathogenesis-related protein PRB1-2-like</t>
  </si>
  <si>
    <t>Q8L686</t>
  </si>
  <si>
    <t>21322655</t>
  </si>
  <si>
    <t>CAC85479.1</t>
  </si>
  <si>
    <t>adenosine diphosphate glucose pyrophosphatase</t>
  </si>
  <si>
    <t>Q9FEE4</t>
  </si>
  <si>
    <t>11990895</t>
  </si>
  <si>
    <t>BAB19811.1</t>
  </si>
  <si>
    <t>ribulose-1,5-bisphosphate carboxylase/oxygenase small subunit</t>
  </si>
  <si>
    <t>W5ERP1</t>
  </si>
  <si>
    <t>1149791658</t>
  </si>
  <si>
    <t>XP_020157274.1</t>
  </si>
  <si>
    <t>oxalate oxidase 1-like</t>
  </si>
  <si>
    <t>A0A0C4BJE9</t>
  </si>
  <si>
    <t>1149783956</t>
  </si>
  <si>
    <t>XP_020154380.1</t>
  </si>
  <si>
    <t>nascent polypeptide-associated complex subunit beta-like</t>
  </si>
  <si>
    <t>A0A1D5S323</t>
  </si>
  <si>
    <t>1149783401</t>
  </si>
  <si>
    <t>XP_020154330.1</t>
  </si>
  <si>
    <t>1-aminocyclopropane-1-carboxylate oxidase-like</t>
  </si>
  <si>
    <t>A0A1D5S805</t>
  </si>
  <si>
    <t>1149754891</t>
  </si>
  <si>
    <t>XP_020199446.1</t>
  </si>
  <si>
    <t>60S ribosomal protein L36-3-like</t>
  </si>
  <si>
    <t>A0A1D5T1G5</t>
  </si>
  <si>
    <t>1149826729</t>
  </si>
  <si>
    <t>XP_020170836.1</t>
  </si>
  <si>
    <t>GDSL esterase/lipase At1g28600-like</t>
  </si>
  <si>
    <t>A0A1D5T9N5</t>
  </si>
  <si>
    <t>1149711725</t>
  </si>
  <si>
    <t>XP_020181937.1</t>
  </si>
  <si>
    <t>importin beta-like SAD2</t>
  </si>
  <si>
    <t>A0A1D5U013</t>
  </si>
  <si>
    <t>1149747022</t>
  </si>
  <si>
    <t>XP_020196435.1</t>
  </si>
  <si>
    <t>3-oxoacyl-[acyl-carrier-protein] synthase III, chloroplastic</t>
  </si>
  <si>
    <t>A0A1D5XKR8</t>
  </si>
  <si>
    <t>1149713680</t>
  </si>
  <si>
    <t>XP_020182866.1</t>
  </si>
  <si>
    <t>gamma-interferon-inducible-lysosomal thiol reductase-like isoform X1</t>
  </si>
  <si>
    <t>A0A1D5Y2X9</t>
  </si>
  <si>
    <t>1149704551</t>
  </si>
  <si>
    <t>XP_020177775.1</t>
  </si>
  <si>
    <t>heat shock cognate 70 kDa protein 2-like</t>
  </si>
  <si>
    <t>A0A1D6AR95</t>
  </si>
  <si>
    <t>1149774256</t>
  </si>
  <si>
    <t>XP_020150998.1</t>
  </si>
  <si>
    <t>hydroxycinnamoyltransferase 2</t>
  </si>
  <si>
    <t>A0A1D6BUL1</t>
  </si>
  <si>
    <t>1149707514</t>
  </si>
  <si>
    <t>XP_020179862.1</t>
  </si>
  <si>
    <t>glutathione S-transferase DHAR3, chloroplastic</t>
  </si>
  <si>
    <t>A0A1D6CS65</t>
  </si>
  <si>
    <t>1149786005</t>
  </si>
  <si>
    <t>XP_020155108.1</t>
  </si>
  <si>
    <t>Q8RW03</t>
  </si>
  <si>
    <t>20067417</t>
  </si>
  <si>
    <t>CAC94002.1</t>
  </si>
  <si>
    <t>glutathione transferase</t>
  </si>
  <si>
    <t>W5A838</t>
  </si>
  <si>
    <t>1149710924</t>
  </si>
  <si>
    <t>XP_020181524.1</t>
  </si>
  <si>
    <t>W5AT17</t>
  </si>
  <si>
    <t>1149798671</t>
  </si>
  <si>
    <t>XP_020159970.1</t>
  </si>
  <si>
    <t>transportin-1</t>
  </si>
  <si>
    <t>W5AY31</t>
  </si>
  <si>
    <t>1149817545</t>
  </si>
  <si>
    <t>XP_020167492.1</t>
  </si>
  <si>
    <t>germin-like protein 4-1</t>
  </si>
  <si>
    <t>A0A078BTE9</t>
  </si>
  <si>
    <t>671744542</t>
  </si>
  <si>
    <t>CDX48683.1</t>
  </si>
  <si>
    <t>RUBISCO activase beta, partial</t>
  </si>
  <si>
    <t>A0A0C4BK40</t>
  </si>
  <si>
    <t>A0A1D5RT42</t>
  </si>
  <si>
    <t>115349908</t>
  </si>
  <si>
    <t>ABI95402.1</t>
  </si>
  <si>
    <t>fasciclin-like protein FLA12</t>
  </si>
  <si>
    <t>A0A1D5SFZ4</t>
  </si>
  <si>
    <t>157093712</t>
  </si>
  <si>
    <t>ABV22582.1</t>
  </si>
  <si>
    <t>PR17c precursor</t>
  </si>
  <si>
    <t>A0A1D5SUN4</t>
  </si>
  <si>
    <t>A0A1D5TH25</t>
  </si>
  <si>
    <t>A0A1D5U7T9</t>
  </si>
  <si>
    <t>357122538</t>
  </si>
  <si>
    <t>XP_003562972.1</t>
  </si>
  <si>
    <t>glucan endo-1,3-beta-glucosidase 3</t>
  </si>
  <si>
    <t>A0A1D5UBI3</t>
  </si>
  <si>
    <t>1149793053</t>
  </si>
  <si>
    <t>XP_020157821.1</t>
  </si>
  <si>
    <t>elongation factor 1-beta</t>
  </si>
  <si>
    <t>A0A1D5UX50</t>
  </si>
  <si>
    <t>474406033</t>
  </si>
  <si>
    <t>EMS66498.1</t>
  </si>
  <si>
    <t>Endo-1,4-beta-xylanase Z</t>
  </si>
  <si>
    <t>A0A1D5VVE8</t>
  </si>
  <si>
    <t>1149784978</t>
  </si>
  <si>
    <t>XP_020154720.1</t>
  </si>
  <si>
    <t>probable inactive shikimate kinase like 1, chloroplastic</t>
  </si>
  <si>
    <t>A0A1D5W1T1</t>
  </si>
  <si>
    <t>1149766832</t>
  </si>
  <si>
    <t>XP_020148296.1</t>
  </si>
  <si>
    <t>glucan endo-1,3-beta-glucosidase GIII-like isoform X1</t>
  </si>
  <si>
    <t>A0A1D5WHV4</t>
  </si>
  <si>
    <t>300681514</t>
  </si>
  <si>
    <t>CBH32608.1</t>
  </si>
  <si>
    <t>A0A1D5WRC7</t>
  </si>
  <si>
    <t>1149730796</t>
  </si>
  <si>
    <t>XP_020190688.1</t>
  </si>
  <si>
    <t>protein translocase subunit SECA1, chloroplastic isoform X2</t>
  </si>
  <si>
    <t>A0A1D5X5M6</t>
  </si>
  <si>
    <t>474153435</t>
  </si>
  <si>
    <t>EMS57012.1</t>
  </si>
  <si>
    <t>Ribulose bisphosphate carboxylase/oxygenase activase A, chloroplastic</t>
  </si>
  <si>
    <t>A0A1D5XY99</t>
  </si>
  <si>
    <t>1149772136</t>
  </si>
  <si>
    <t>XP_020150218.1</t>
  </si>
  <si>
    <t>A0A1D5YMF0</t>
  </si>
  <si>
    <t>1149798307</t>
  </si>
  <si>
    <t>XP_020159841.1</t>
  </si>
  <si>
    <t>A0A1D5ZNZ4</t>
  </si>
  <si>
    <t>A0A1D6ANF1</t>
  </si>
  <si>
    <t>299482520</t>
  </si>
  <si>
    <t>ADJ19186.1</t>
  </si>
  <si>
    <t>lysine ketoglutarate reductase/saccharopine dehydrogenase</t>
  </si>
  <si>
    <t>Triticum turgidum</t>
  </si>
  <si>
    <t>A0A1D6BK39</t>
  </si>
  <si>
    <t>57635161</t>
  </si>
  <si>
    <t>AAW52722.1</t>
  </si>
  <si>
    <t>peroxidase 8</t>
  </si>
  <si>
    <t>A0A1D6BQZ5</t>
  </si>
  <si>
    <t>1149793466</t>
  </si>
  <si>
    <t>XP_020157974.1</t>
  </si>
  <si>
    <t>A0A1D6C353</t>
  </si>
  <si>
    <t>1149730412</t>
  </si>
  <si>
    <t>XP_020190543.1</t>
  </si>
  <si>
    <t>A0A1D6CFF0</t>
  </si>
  <si>
    <t>1149710247</t>
  </si>
  <si>
    <t>XP_020181196.1</t>
  </si>
  <si>
    <t>UDP-glycosyltransferase 73C5-like</t>
  </si>
  <si>
    <t>A0A1D6CNV3</t>
  </si>
  <si>
    <t>A0A1D6CV53</t>
  </si>
  <si>
    <t>1149819397</t>
  </si>
  <si>
    <t>XP_020168278.1</t>
  </si>
  <si>
    <t>aspartyl protease family protein 1-like isoform X1</t>
  </si>
  <si>
    <t>A0A1D6D1N7</t>
  </si>
  <si>
    <t>1149790118</t>
  </si>
  <si>
    <t>XP_020156722.1</t>
  </si>
  <si>
    <t>sucrose:sucrose 1-fructosyltransferase-like</t>
  </si>
  <si>
    <t>A0A1D6D2J5</t>
  </si>
  <si>
    <t>1149706769</t>
  </si>
  <si>
    <t>XP_020179490.1</t>
  </si>
  <si>
    <t>A0A1D6DA54</t>
  </si>
  <si>
    <t>1149834858</t>
  </si>
  <si>
    <t>XP_020173991.1</t>
  </si>
  <si>
    <t>chitin elicitor-binding protein-like</t>
  </si>
  <si>
    <t>A0A1D6DCX9</t>
  </si>
  <si>
    <t>1149760705</t>
  </si>
  <si>
    <t>XP_020201622.1</t>
  </si>
  <si>
    <t>translation factor GUF1 homolog, chloroplastic</t>
  </si>
  <si>
    <t>A0A1D6DG45</t>
  </si>
  <si>
    <t>1149793351</t>
  </si>
  <si>
    <t>XP_020157927.1</t>
  </si>
  <si>
    <t>A0A1D6S5B0</t>
  </si>
  <si>
    <t>1149808315</t>
  </si>
  <si>
    <t>XP_020163705.1</t>
  </si>
  <si>
    <t>probable inactive purple acid phosphatase 29</t>
  </si>
  <si>
    <t>F1DPS1</t>
  </si>
  <si>
    <t>323903581</t>
  </si>
  <si>
    <t>ADY11192.1</t>
  </si>
  <si>
    <t>early salt-stress induced 2-2</t>
  </si>
  <si>
    <t>Q41523</t>
  </si>
  <si>
    <t>Q6RUJ2</t>
  </si>
  <si>
    <t>40317416</t>
  </si>
  <si>
    <t>AAR84347.1</t>
  </si>
  <si>
    <t>glutamine synthetase isoform GSr1</t>
  </si>
  <si>
    <t>bread wheat;Secale cereale x Triticum turgidum subsp. durum</t>
  </si>
  <si>
    <t>Triticum aestivum;Secale cereale x Triticum turgidum subsp. durum</t>
  </si>
  <si>
    <t>Q93W25</t>
  </si>
  <si>
    <t>471270462</t>
  </si>
  <si>
    <t>4E1Q</t>
  </si>
  <si>
    <t xml:space="preserve">Crystal Structure Of Wheat Cyclophilin A </t>
  </si>
  <si>
    <t>W4ZP46</t>
  </si>
  <si>
    <t>W4ZQL3</t>
  </si>
  <si>
    <t>5669008</t>
  </si>
  <si>
    <t>AAD46133.1</t>
  </si>
  <si>
    <t>secretory protein</t>
  </si>
  <si>
    <t>W4ZXE5</t>
  </si>
  <si>
    <t>473884725</t>
  </si>
  <si>
    <t>EMS48067.1</t>
  </si>
  <si>
    <t>Subtilisin-chymotrypsin inhibitor-2A</t>
  </si>
  <si>
    <t>W5ATB2</t>
  </si>
  <si>
    <t>23495741</t>
  </si>
  <si>
    <t>BAC19952.1</t>
  </si>
  <si>
    <t>aldo/keto reductase family-like protein</t>
  </si>
  <si>
    <t>1149781488</t>
  </si>
  <si>
    <t>XP_020153601.1</t>
  </si>
  <si>
    <t>26 kDa endochitinase 1-like</t>
  </si>
  <si>
    <t>W5C4P1</t>
  </si>
  <si>
    <t>1149750000</t>
  </si>
  <si>
    <t>XP_020197573.1</t>
  </si>
  <si>
    <t>oxygen-evolving enhancer protein 3, chloroplastic-like</t>
  </si>
  <si>
    <t>1149763663</t>
  </si>
  <si>
    <t>XP_020147102.1</t>
  </si>
  <si>
    <t>W5DRS3</t>
  </si>
  <si>
    <t>1149814154</t>
  </si>
  <si>
    <t>XP_020166077.1</t>
  </si>
  <si>
    <t>glutamate decarboxylase 1-like</t>
  </si>
  <si>
    <t>W5DXX2</t>
  </si>
  <si>
    <t>474219648</t>
  </si>
  <si>
    <t>EMS59214.1</t>
  </si>
  <si>
    <t>Mavicyanin</t>
  </si>
  <si>
    <t>1149791770</t>
  </si>
  <si>
    <t>XP_020157319.1</t>
  </si>
  <si>
    <t>oxalate oxidase GF-2.8-like</t>
  </si>
  <si>
    <t>W5ETU1</t>
  </si>
  <si>
    <t>1149715180</t>
  </si>
  <si>
    <t>XP_020183628.1</t>
  </si>
  <si>
    <t>fructose-bisphosphate aldolase, chloroplastic</t>
  </si>
  <si>
    <t>W5FK85</t>
  </si>
  <si>
    <t>1149844055</t>
  </si>
  <si>
    <t>XP_020177631.1</t>
  </si>
  <si>
    <t>W5FP66</t>
  </si>
  <si>
    <t>1149825178</t>
  </si>
  <si>
    <t>XP_020170525.1</t>
  </si>
  <si>
    <t>W5FQG6</t>
  </si>
  <si>
    <t>1149737998</t>
  </si>
  <si>
    <t>XP_020193121.1</t>
  </si>
  <si>
    <t>A0A1D5U7M6</t>
  </si>
  <si>
    <t>1149775661</t>
  </si>
  <si>
    <t>XP_020151544.1</t>
  </si>
  <si>
    <t>GDSL esterase/lipase At3g26430-like</t>
  </si>
  <si>
    <t>A0A1D5Y5R8</t>
  </si>
  <si>
    <t>1149781075</t>
  </si>
  <si>
    <t>XP_020153455.1</t>
  </si>
  <si>
    <t>glycine-rich RNA-binding protein blt801</t>
  </si>
  <si>
    <t>A0A1D6S1Y9</t>
  </si>
  <si>
    <t>1149789001</t>
  </si>
  <si>
    <t>XP_020156278.1</t>
  </si>
  <si>
    <t>40S ribosomal protein S15-like</t>
  </si>
  <si>
    <t>W5FWF5</t>
  </si>
  <si>
    <t>1149763318</t>
  </si>
  <si>
    <t>XP_020146992.1</t>
  </si>
  <si>
    <t>40S ribosomal protein S19</t>
  </si>
  <si>
    <t>Q43655</t>
  </si>
  <si>
    <t>XP_020198436.1</t>
  </si>
  <si>
    <t>Actin depolymerizing factor3-like</t>
  </si>
  <si>
    <t>Aegilops tauschii subsp. Tauschii</t>
  </si>
  <si>
    <t>141 </t>
  </si>
  <si>
    <t xml:space="preserve"> 4.00E-97 </t>
  </si>
  <si>
    <t>Actin depolymerizing factor 3-like</t>
  </si>
  <si>
    <t xml:space="preserve">Aegilops tauschii subsp. tauschii Aegilops tauschii subsp. tauschii </t>
  </si>
  <si>
    <t>A0A023W4N4</t>
  </si>
  <si>
    <t>A0A0C4BJ10</t>
  </si>
  <si>
    <t>A0A0C4EH83</t>
  </si>
  <si>
    <t>A0A0C4EHH1</t>
  </si>
  <si>
    <t>A0A0C4EHJ2</t>
  </si>
  <si>
    <t>A0A0C4EI64</t>
  </si>
  <si>
    <t>A0A0C4EIJ7</t>
  </si>
  <si>
    <t>A0A0C4EJA7</t>
  </si>
  <si>
    <t>A0A0C4EJR6</t>
  </si>
  <si>
    <t>A0A0C4EK82</t>
  </si>
  <si>
    <t>A0A0C4EL12</t>
  </si>
  <si>
    <t>A0A0C4ELT6</t>
  </si>
  <si>
    <t>A0A0C4EMA8</t>
  </si>
  <si>
    <t>A0A0C4EN47</t>
  </si>
  <si>
    <t>A0A0C4ENY3</t>
  </si>
  <si>
    <t>A0A0C4EPF1</t>
  </si>
  <si>
    <t>A0A0C4EPN4</t>
  </si>
  <si>
    <t>A0A0C4ERA6</t>
  </si>
  <si>
    <t>A0A0C4ERL0</t>
  </si>
  <si>
    <t>A0A0C4ERZ9</t>
  </si>
  <si>
    <t>A0A0C4ESP2</t>
  </si>
  <si>
    <t>A0A0C4ET18</t>
  </si>
  <si>
    <t>A0A0C4ET29</t>
  </si>
  <si>
    <t>A0A0C4ETP2</t>
  </si>
  <si>
    <t>A0A0C4EV63</t>
  </si>
  <si>
    <t>A0A0C4EVJ7</t>
  </si>
  <si>
    <t>A0A0C4EWD5</t>
  </si>
  <si>
    <t>A0A0C4EWN2</t>
  </si>
  <si>
    <t>A0A0C4EXF1</t>
  </si>
  <si>
    <t>A0A0C4EYI8</t>
  </si>
  <si>
    <t>A0A0C4F001</t>
  </si>
  <si>
    <t>A0A0C4F0G9</t>
  </si>
  <si>
    <t>A0A0C4F0J0</t>
  </si>
  <si>
    <t>A0A0C4F0U2</t>
  </si>
  <si>
    <t>A0A0C4F0U7</t>
  </si>
  <si>
    <t>A0A0C4F0Z4</t>
  </si>
  <si>
    <t>A0A0C4F225</t>
  </si>
  <si>
    <t>A0A0C4F283</t>
  </si>
  <si>
    <t>A0A0C4F2G0</t>
  </si>
  <si>
    <t>A0A0C4F2I9</t>
  </si>
  <si>
    <t>A0A0C4F2L9</t>
  </si>
  <si>
    <t>A0A0C4F4B8</t>
  </si>
  <si>
    <t>A0A0C4F538</t>
  </si>
  <si>
    <t>A0A0C4F5D0</t>
  </si>
  <si>
    <t>A0A0C4F6L5</t>
  </si>
  <si>
    <t>A0A0C4F7G0</t>
  </si>
  <si>
    <t>A0A0C4F7M2</t>
  </si>
  <si>
    <t>A0A0C4F7Y7</t>
  </si>
  <si>
    <t>A0A0C4F9L5</t>
  </si>
  <si>
    <t>A0A0C4FA56</t>
  </si>
  <si>
    <t>A0A0C4FCG7</t>
  </si>
  <si>
    <t>A0A180G3T5</t>
  </si>
  <si>
    <t>A0A180G771</t>
  </si>
  <si>
    <t>A0A180G7W2</t>
  </si>
  <si>
    <t>A0A180G945</t>
  </si>
  <si>
    <t>A0A180G971</t>
  </si>
  <si>
    <t>A0A180GA70</t>
  </si>
  <si>
    <t>A0A180GAI1</t>
  </si>
  <si>
    <t>A0A180GAN6</t>
  </si>
  <si>
    <t>A0A180GBI9</t>
  </si>
  <si>
    <t>A0A180GBM1</t>
  </si>
  <si>
    <t>A0A180GEI4</t>
  </si>
  <si>
    <t>A0A180GHK7</t>
  </si>
  <si>
    <t>A0A180GIJ7</t>
  </si>
  <si>
    <t>A0A180GJV3</t>
  </si>
  <si>
    <t>A0A180GMW6</t>
  </si>
  <si>
    <t>A0A180GN03</t>
  </si>
  <si>
    <t>A0A180GQ25</t>
  </si>
  <si>
    <t>A0A180GRK3</t>
  </si>
  <si>
    <t>A0A180GUR3</t>
  </si>
  <si>
    <t>A0A180GYF6</t>
  </si>
  <si>
    <t>A0A180GZT1</t>
  </si>
  <si>
    <t>A0A180H0T5</t>
  </si>
  <si>
    <t>A0A180H137</t>
  </si>
  <si>
    <t>A0A180H1X3</t>
  </si>
  <si>
    <t>A0A180H2K3</t>
  </si>
  <si>
    <t>A0A180H2T8</t>
  </si>
  <si>
    <t>A0A180H3X1</t>
  </si>
  <si>
    <t>A0A180H541</t>
  </si>
  <si>
    <t>A0A180H5X8</t>
  </si>
  <si>
    <t>A0A1D5U305</t>
  </si>
  <si>
    <t>A0A1D5UG31</t>
  </si>
  <si>
    <t>A0A1D5YCZ9</t>
  </si>
  <si>
    <t>A0A1D5ZMJ1</t>
  </si>
  <si>
    <t>B2B9U2</t>
  </si>
  <si>
    <t>W5EJS5</t>
  </si>
  <si>
    <t>QUERY</t>
  </si>
  <si>
    <t>Table S3.  Perseus data showing all proteins with significantly altered abundance relative to control at all time-points.  A negative value in column D indicates that the abundance was higher in the experiment vs. control sample.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</si>
</sst>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1F497D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3" fillId="0" borderId="0" xfId="0" applyFont="1"/>
    <xf numFmtId="0" fontId="0" fillId="0" borderId="0" xfId="0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11" fontId="0" fillId="0" borderId="0" xfId="0" applyNumberFormat="1" applyAlignment="1">
      <alignment horizontal="left"/>
    </xf>
    <xf numFmtId="0" fontId="4" fillId="0" borderId="0" xfId="0" applyFont="1"/>
    <xf numFmtId="11" fontId="0" fillId="0" borderId="0" xfId="0" applyNumberFormat="1"/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81"/>
  <sheetViews>
    <sheetView topLeftCell="E541" workbookViewId="0">
      <selection activeCell="H572" sqref="H572:AL583"/>
    </sheetView>
  </sheetViews>
  <sheetFormatPr defaultColWidth="9.140625" defaultRowHeight="15" x14ac:dyDescent="0.25"/>
  <cols>
    <col min="1" max="2" width="9.140625" style="1"/>
    <col min="3" max="3" width="9.28515625" style="1" customWidth="1"/>
    <col min="4" max="4" width="9.28515625" style="1" bestFit="1" customWidth="1"/>
    <col min="5" max="5" width="9.5703125" style="1" customWidth="1"/>
    <col min="6" max="6" width="9.140625" style="1"/>
    <col min="7" max="7" width="106.28515625" style="1" customWidth="1"/>
    <col min="8" max="8" width="9.28515625" style="1" bestFit="1" customWidth="1"/>
    <col min="9" max="9" width="11" style="1" bestFit="1" customWidth="1"/>
    <col min="10" max="15" width="9.28515625" style="1" bestFit="1" customWidth="1"/>
    <col min="16" max="16" width="11" style="1" bestFit="1" customWidth="1"/>
    <col min="17" max="33" width="9.28515625" style="1" bestFit="1" customWidth="1"/>
    <col min="34" max="37" width="9.140625" style="1"/>
    <col min="38" max="38" width="31.140625" style="1" customWidth="1"/>
    <col min="39" max="16384" width="9.140625" style="1"/>
  </cols>
  <sheetData>
    <row r="1" spans="1:41" ht="30.75" customHeight="1" x14ac:dyDescent="0.25">
      <c r="D1" s="16" t="s">
        <v>4898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8"/>
    </row>
    <row r="2" spans="1:41" ht="30.75" customHeight="1" thickBot="1" x14ac:dyDescent="0.3">
      <c r="D2" s="19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</row>
    <row r="3" spans="1:41" x14ac:dyDescent="0.25">
      <c r="A3" s="13"/>
      <c r="H3" s="22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41" x14ac:dyDescent="0.25">
      <c r="A4" s="14" t="s">
        <v>121</v>
      </c>
      <c r="B4" s="1" t="s">
        <v>0</v>
      </c>
      <c r="C4" s="1" t="e">
        <f>-LOG(P-value)</f>
        <v>#NAME?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16</v>
      </c>
      <c r="T4" s="1" t="s">
        <v>17</v>
      </c>
      <c r="U4" s="1" t="s">
        <v>18</v>
      </c>
      <c r="V4" s="1" t="s">
        <v>19</v>
      </c>
      <c r="W4" s="1" t="s">
        <v>20</v>
      </c>
      <c r="X4" s="1" t="s">
        <v>21</v>
      </c>
      <c r="Y4" s="1" t="s">
        <v>22</v>
      </c>
      <c r="Z4" s="1" t="s">
        <v>23</v>
      </c>
      <c r="AA4" s="1" t="s">
        <v>24</v>
      </c>
      <c r="AB4" s="1" t="s">
        <v>25</v>
      </c>
      <c r="AC4" s="1" t="s">
        <v>26</v>
      </c>
      <c r="AD4" s="1" t="s">
        <v>27</v>
      </c>
      <c r="AE4" s="1" t="s">
        <v>28</v>
      </c>
      <c r="AF4" s="1" t="s">
        <v>29</v>
      </c>
      <c r="AG4" s="1" t="s">
        <v>30</v>
      </c>
      <c r="AI4" s="4" t="s">
        <v>1178</v>
      </c>
      <c r="AJ4" s="4" t="s">
        <v>1179</v>
      </c>
      <c r="AK4" s="4" t="s">
        <v>1180</v>
      </c>
      <c r="AL4" s="4" t="s">
        <v>1181</v>
      </c>
      <c r="AM4" s="4" t="s">
        <v>1182</v>
      </c>
      <c r="AN4" s="4" t="s">
        <v>1183</v>
      </c>
      <c r="AO4" s="5"/>
    </row>
    <row r="5" spans="1:41" x14ac:dyDescent="0.25">
      <c r="A5" s="14"/>
      <c r="B5" s="1" t="s">
        <v>31</v>
      </c>
      <c r="C5" s="1">
        <v>1.1873968965373001</v>
      </c>
      <c r="D5" s="1">
        <v>-4.2951583862304696</v>
      </c>
      <c r="E5" s="1" t="s">
        <v>32</v>
      </c>
      <c r="F5" s="1" t="s">
        <v>33</v>
      </c>
      <c r="G5" s="1" t="s">
        <v>34</v>
      </c>
      <c r="H5" s="1">
        <v>8</v>
      </c>
      <c r="I5" s="1">
        <v>8</v>
      </c>
      <c r="J5" s="1">
        <v>1</v>
      </c>
      <c r="K5" s="1">
        <v>56.7</v>
      </c>
      <c r="L5" s="1">
        <v>56.7</v>
      </c>
      <c r="M5" s="1">
        <v>7.9</v>
      </c>
      <c r="N5" s="1">
        <v>17.536999999999999</v>
      </c>
      <c r="O5" s="1">
        <v>322.01</v>
      </c>
      <c r="P5" s="1">
        <v>74502000000</v>
      </c>
      <c r="Q5" s="1">
        <v>152</v>
      </c>
      <c r="R5" s="1">
        <v>1.1873968965373001</v>
      </c>
      <c r="S5" s="1">
        <v>0.71150000000000002</v>
      </c>
      <c r="T5" s="1">
        <v>-4.2951583862304696</v>
      </c>
      <c r="U5" s="1">
        <v>-2.5258106508462301</v>
      </c>
      <c r="V5" s="1">
        <v>28.126570000000001</v>
      </c>
      <c r="W5" s="1">
        <v>27.910620000000002</v>
      </c>
      <c r="X5" s="1">
        <v>28.25939</v>
      </c>
      <c r="Y5" s="1">
        <v>27.621569999999998</v>
      </c>
      <c r="Z5" s="1">
        <v>28.799469999999999</v>
      </c>
      <c r="AA5" s="1">
        <v>27.61674</v>
      </c>
      <c r="AB5" s="1">
        <v>30.338619999999999</v>
      </c>
      <c r="AC5" s="1">
        <v>31.081700000000001</v>
      </c>
      <c r="AD5" s="1">
        <v>35.761740000000003</v>
      </c>
      <c r="AE5" s="1">
        <v>31.122129999999999</v>
      </c>
      <c r="AF5" s="1">
        <v>32.195689999999999</v>
      </c>
      <c r="AG5" s="1">
        <v>29.510210000000001</v>
      </c>
      <c r="AI5" s="1" t="str">
        <f>MID(G5,FIND("|",G5,1)+1,FIND("|",G5,FIND("|",G5,1)+1)-FIND("|",G5,1)-1)</f>
        <v>Q94F73</v>
      </c>
      <c r="AJ5" s="1" t="str">
        <f>VLOOKUP(AI5,'Additional Annotation'!B:J,2,FALSE)</f>
        <v>1149816966</v>
      </c>
      <c r="AK5" s="1" t="str">
        <f>VLOOKUP(AI5,'Additional Annotation'!B:J,3,FALSE)</f>
        <v>XP_020167256.1</v>
      </c>
      <c r="AL5" s="1" t="str">
        <f>VLOOKUP(AI5,'Additional Annotation'!B:J,7,FALSE)</f>
        <v>pathogenesis-related protein PRB1-3</v>
      </c>
      <c r="AM5" s="1" t="str">
        <f>VLOOKUP(AI5,'Additional Annotation'!B:J,8,FALSE)</f>
        <v>bread wheat;Aegilops tauschii subsp. tauschii</v>
      </c>
      <c r="AN5" s="1" t="str">
        <f>VLOOKUP(AI5,'Additional Annotation'!B:J,9,FALSE)</f>
        <v>Triticum aestivum;Aegilops tauschii subsp. tauschii</v>
      </c>
    </row>
    <row r="6" spans="1:41" x14ac:dyDescent="0.25">
      <c r="A6" s="14"/>
      <c r="B6" s="1" t="s">
        <v>31</v>
      </c>
      <c r="C6" s="1">
        <v>1.29446425982302</v>
      </c>
      <c r="D6" s="1">
        <v>-3.7682469685872402</v>
      </c>
      <c r="E6" s="1" t="s">
        <v>35</v>
      </c>
      <c r="F6" s="1" t="s">
        <v>35</v>
      </c>
      <c r="G6" s="1" t="s">
        <v>36</v>
      </c>
      <c r="H6" s="1">
        <v>4</v>
      </c>
      <c r="I6" s="1">
        <v>3</v>
      </c>
      <c r="J6" s="1">
        <v>3</v>
      </c>
      <c r="K6" s="1">
        <v>53.8</v>
      </c>
      <c r="L6" s="1">
        <v>44.3</v>
      </c>
      <c r="M6" s="1">
        <v>44.3</v>
      </c>
      <c r="N6" s="1">
        <v>10.855</v>
      </c>
      <c r="O6" s="1">
        <v>275.5</v>
      </c>
      <c r="P6" s="1">
        <v>33572000000</v>
      </c>
      <c r="Q6" s="1">
        <v>121</v>
      </c>
      <c r="R6" s="1">
        <v>1.29446425982302</v>
      </c>
      <c r="S6" s="1">
        <v>0.707208121827411</v>
      </c>
      <c r="T6" s="1">
        <v>-3.7682469685872402</v>
      </c>
      <c r="U6" s="1">
        <v>-2.76168787490495</v>
      </c>
      <c r="V6" s="1">
        <v>27.871089999999999</v>
      </c>
      <c r="W6" s="1">
        <v>28.145890000000001</v>
      </c>
      <c r="X6" s="1">
        <v>28.481619999999999</v>
      </c>
      <c r="Y6" s="1">
        <v>28.05781</v>
      </c>
      <c r="Z6" s="1">
        <v>26.457889999999999</v>
      </c>
      <c r="AA6" s="1">
        <v>28.696940000000001</v>
      </c>
      <c r="AB6" s="1">
        <v>30.726880000000001</v>
      </c>
      <c r="AC6" s="1">
        <v>30.441050000000001</v>
      </c>
      <c r="AD6" s="1">
        <v>34.635420000000003</v>
      </c>
      <c r="AE6" s="1">
        <v>31.08474</v>
      </c>
      <c r="AF6" s="1">
        <v>31.166930000000001</v>
      </c>
      <c r="AG6" s="1">
        <v>30.870339999999999</v>
      </c>
      <c r="AI6" s="1" t="str">
        <f t="shared" ref="AI6:AI13" si="0">MID(G6,FIND("|",G6,1)+1,FIND("|",G6,FIND("|",G6,1)+1)-FIND("|",G6,1)-1)</f>
        <v>A0A1D5SA13</v>
      </c>
      <c r="AJ6" s="1" t="str">
        <f>VLOOKUP(AI6,'Additional Annotation'!B:J,2,FALSE)</f>
        <v>1149717010</v>
      </c>
      <c r="AK6" s="1" t="str">
        <f>VLOOKUP(AI6,'Additional Annotation'!B:J,3,FALSE)</f>
        <v>XP_020184520.1</v>
      </c>
      <c r="AL6" s="1" t="str">
        <f>VLOOKUP(AI6,'Additional Annotation'!B:J,7,FALSE)</f>
        <v>chitinase 8-like</v>
      </c>
      <c r="AM6" s="1" t="str">
        <f>VLOOKUP(AI6,'Additional Annotation'!B:J,8,FALSE)</f>
        <v>Aegilops tauschii subsp. tauschii</v>
      </c>
      <c r="AN6" s="1" t="str">
        <f>VLOOKUP(AI6,'Additional Annotation'!B:J,9,FALSE)</f>
        <v>Aegilops tauschii subsp. tauschii</v>
      </c>
    </row>
    <row r="7" spans="1:41" x14ac:dyDescent="0.25">
      <c r="A7" s="14"/>
      <c r="B7" s="1" t="s">
        <v>31</v>
      </c>
      <c r="C7" s="1">
        <v>1.3595248065846499</v>
      </c>
      <c r="D7" s="1">
        <v>-4.6254609425862601</v>
      </c>
      <c r="E7" s="1" t="s">
        <v>37</v>
      </c>
      <c r="F7" s="1" t="s">
        <v>37</v>
      </c>
      <c r="G7" s="1" t="s">
        <v>38</v>
      </c>
      <c r="H7" s="1">
        <v>11</v>
      </c>
      <c r="I7" s="1">
        <v>8</v>
      </c>
      <c r="J7" s="1">
        <v>2</v>
      </c>
      <c r="K7" s="1">
        <v>59.6</v>
      </c>
      <c r="L7" s="1">
        <v>44.9</v>
      </c>
      <c r="M7" s="1">
        <v>17.600000000000001</v>
      </c>
      <c r="N7" s="1">
        <v>32.610999999999997</v>
      </c>
      <c r="O7" s="1">
        <v>323.31</v>
      </c>
      <c r="P7" s="1">
        <v>16381000000</v>
      </c>
      <c r="Q7" s="1">
        <v>211</v>
      </c>
      <c r="R7" s="1">
        <v>1.3595248065846499</v>
      </c>
      <c r="S7" s="1">
        <v>0.76639490445859904</v>
      </c>
      <c r="T7" s="1">
        <v>-4.6254609425862601</v>
      </c>
      <c r="U7" s="1">
        <v>-2.9095149221680101</v>
      </c>
      <c r="V7" s="1">
        <v>25.892749999999999</v>
      </c>
      <c r="W7" s="1">
        <v>24.023009999999999</v>
      </c>
      <c r="X7" s="1">
        <v>26.846129999999999</v>
      </c>
      <c r="Y7" s="1">
        <v>24.562149999999999</v>
      </c>
      <c r="Z7" s="1">
        <v>25.873069999999998</v>
      </c>
      <c r="AA7" s="1">
        <v>25.695879999999999</v>
      </c>
      <c r="AB7" s="1">
        <v>29.237200000000001</v>
      </c>
      <c r="AC7" s="1">
        <v>28.508320000000001</v>
      </c>
      <c r="AD7" s="1">
        <v>32.892769999999999</v>
      </c>
      <c r="AE7" s="1">
        <v>28.054860000000001</v>
      </c>
      <c r="AF7" s="1">
        <v>31.180499999999999</v>
      </c>
      <c r="AG7" s="1">
        <v>29.308019999999999</v>
      </c>
      <c r="AI7" s="1" t="str">
        <f t="shared" si="0"/>
        <v>A0A1D5TQY9</v>
      </c>
      <c r="AJ7" s="1" t="str">
        <f>VLOOKUP(AI7,'Additional Annotation'!B:J,2,FALSE)</f>
        <v>57635147</v>
      </c>
      <c r="AK7" s="1" t="str">
        <f>VLOOKUP(AI7,'Additional Annotation'!B:J,3,FALSE)</f>
        <v>AAW52715.1</v>
      </c>
      <c r="AL7" s="1" t="str">
        <f>VLOOKUP(AI7,'Additional Annotation'!B:J,7,FALSE)</f>
        <v>peroxidase 1</v>
      </c>
      <c r="AM7" s="1" t="str">
        <f>VLOOKUP(AI7,'Additional Annotation'!B:J,8,FALSE)</f>
        <v>Triticum monococcum</v>
      </c>
      <c r="AN7" s="1" t="str">
        <f>VLOOKUP(AI7,'Additional Annotation'!B:J,9,FALSE)</f>
        <v>Triticum monococcum</v>
      </c>
    </row>
    <row r="8" spans="1:41" x14ac:dyDescent="0.25">
      <c r="A8" s="14"/>
      <c r="B8" s="1" t="s">
        <v>31</v>
      </c>
      <c r="C8" s="1">
        <v>2.3909065750493799</v>
      </c>
      <c r="D8" s="1">
        <v>2.9905611673990902</v>
      </c>
      <c r="E8" s="1" t="s">
        <v>39</v>
      </c>
      <c r="F8" s="1" t="s">
        <v>39</v>
      </c>
      <c r="G8" s="1" t="s">
        <v>40</v>
      </c>
      <c r="H8" s="1">
        <v>7</v>
      </c>
      <c r="I8" s="1">
        <v>7</v>
      </c>
      <c r="J8" s="1">
        <v>1</v>
      </c>
      <c r="K8" s="1">
        <v>44.1</v>
      </c>
      <c r="L8" s="1">
        <v>44.1</v>
      </c>
      <c r="M8" s="1">
        <v>6.2</v>
      </c>
      <c r="N8" s="1">
        <v>16.015999999999998</v>
      </c>
      <c r="O8" s="1">
        <v>74.55</v>
      </c>
      <c r="P8" s="1">
        <v>13133000000</v>
      </c>
      <c r="Q8" s="1">
        <v>206</v>
      </c>
      <c r="R8" s="1">
        <v>2.3909065750493799</v>
      </c>
      <c r="S8" s="1">
        <v>0.82646153846153803</v>
      </c>
      <c r="T8" s="1">
        <v>2.9905611673990902</v>
      </c>
      <c r="U8" s="1">
        <v>5.92508880923888</v>
      </c>
      <c r="V8" s="1">
        <v>30.451789999999999</v>
      </c>
      <c r="W8" s="1">
        <v>30.972819999999999</v>
      </c>
      <c r="X8" s="1">
        <v>31.57592</v>
      </c>
      <c r="Y8" s="1">
        <v>31.037870000000002</v>
      </c>
      <c r="Z8" s="1">
        <v>30.26484</v>
      </c>
      <c r="AA8" s="1">
        <v>30.17867</v>
      </c>
      <c r="AB8" s="1">
        <v>27.777249999999999</v>
      </c>
      <c r="AC8" s="1">
        <v>28.76398</v>
      </c>
      <c r="AD8" s="1">
        <v>27.48762</v>
      </c>
      <c r="AE8" s="1">
        <v>28.415179999999999</v>
      </c>
      <c r="AF8" s="1">
        <v>27.553989999999999</v>
      </c>
      <c r="AG8" s="1">
        <v>27.87613</v>
      </c>
      <c r="AI8" s="1" t="str">
        <f t="shared" si="0"/>
        <v>A0A1D5V3G5</v>
      </c>
      <c r="AJ8" s="1" t="str">
        <f>VLOOKUP(AI8,'Additional Annotation'!B:J,2,FALSE)</f>
        <v>1149720082</v>
      </c>
      <c r="AK8" s="1" t="str">
        <f>VLOOKUP(AI8,'Additional Annotation'!B:J,3,FALSE)</f>
        <v>XP_020185985.1</v>
      </c>
      <c r="AL8" s="1" t="str">
        <f>VLOOKUP(AI8,'Additional Annotation'!B:J,7,FALSE)</f>
        <v>60S ribosomal protein L27a-3-like</v>
      </c>
      <c r="AM8" s="1" t="str">
        <f>VLOOKUP(AI8,'Additional Annotation'!B:J,8,FALSE)</f>
        <v>Aegilops tauschii subsp. tauschii</v>
      </c>
      <c r="AN8" s="1" t="str">
        <f>VLOOKUP(AI8,'Additional Annotation'!B:J,9,FALSE)</f>
        <v>Aegilops tauschii subsp. tauschii</v>
      </c>
    </row>
    <row r="9" spans="1:41" x14ac:dyDescent="0.25">
      <c r="A9" s="14"/>
      <c r="B9" s="1" t="s">
        <v>31</v>
      </c>
      <c r="C9" s="1">
        <v>1.3507064810927401</v>
      </c>
      <c r="D9" s="1">
        <v>-4.1453507741292297</v>
      </c>
      <c r="E9" s="1" t="s">
        <v>41</v>
      </c>
      <c r="F9" s="1" t="s">
        <v>41</v>
      </c>
      <c r="G9" s="1" t="s">
        <v>42</v>
      </c>
      <c r="H9" s="1">
        <v>11</v>
      </c>
      <c r="I9" s="1">
        <v>5</v>
      </c>
      <c r="J9" s="1">
        <v>2</v>
      </c>
      <c r="K9" s="1">
        <v>59.3</v>
      </c>
      <c r="L9" s="1">
        <v>35.9</v>
      </c>
      <c r="M9" s="1">
        <v>17.7</v>
      </c>
      <c r="N9" s="1">
        <v>34.875</v>
      </c>
      <c r="O9" s="1">
        <v>172.66</v>
      </c>
      <c r="P9" s="1">
        <v>10844000000</v>
      </c>
      <c r="Q9" s="1">
        <v>99</v>
      </c>
      <c r="R9" s="1">
        <v>1.3507064810927401</v>
      </c>
      <c r="S9" s="1">
        <v>0.76039751552794999</v>
      </c>
      <c r="T9" s="1">
        <v>-4.1453507741292297</v>
      </c>
      <c r="U9" s="1">
        <v>-2.88926648677853</v>
      </c>
      <c r="V9" s="1">
        <v>26.363779999999998</v>
      </c>
      <c r="W9" s="1">
        <v>25.996929999999999</v>
      </c>
      <c r="X9" s="1">
        <v>25.153559999999999</v>
      </c>
      <c r="Y9" s="1">
        <v>26.339289999999998</v>
      </c>
      <c r="Z9" s="1">
        <v>28.564050000000002</v>
      </c>
      <c r="AA9" s="1">
        <v>26.402989999999999</v>
      </c>
      <c r="AB9" s="1">
        <v>29.79609</v>
      </c>
      <c r="AC9" s="1">
        <v>27.676269999999999</v>
      </c>
      <c r="AD9" s="1">
        <v>32.47795</v>
      </c>
      <c r="AE9" s="1">
        <v>30.195430000000002</v>
      </c>
      <c r="AF9" s="1">
        <v>28.010470000000002</v>
      </c>
      <c r="AG9" s="1">
        <v>27.756779999999999</v>
      </c>
      <c r="AI9" s="1" t="str">
        <f t="shared" si="0"/>
        <v>A0A1D5WHM8</v>
      </c>
      <c r="AJ9" s="1" t="str">
        <f>VLOOKUP(AI9,'Additional Annotation'!B:J,2,FALSE)</f>
        <v>1149766838</v>
      </c>
      <c r="AK9" s="1" t="str">
        <f>VLOOKUP(AI9,'Additional Annotation'!B:J,3,FALSE)</f>
        <v>XP_020148298.1</v>
      </c>
      <c r="AL9" s="1" t="str">
        <f>VLOOKUP(AI9,'Additional Annotation'!B:J,7,FALSE)</f>
        <v>glucan endo-1,3-beta-glucosidase GIII-like</v>
      </c>
      <c r="AM9" s="1" t="str">
        <f>VLOOKUP(AI9,'Additional Annotation'!B:J,8,FALSE)</f>
        <v>Aegilops tauschii subsp. tauschii</v>
      </c>
      <c r="AN9" s="1" t="str">
        <f>VLOOKUP(AI9,'Additional Annotation'!B:J,9,FALSE)</f>
        <v>Aegilops tauschii subsp. tauschii</v>
      </c>
    </row>
    <row r="10" spans="1:41" x14ac:dyDescent="0.25">
      <c r="A10" s="14"/>
      <c r="B10" s="1" t="s">
        <v>31</v>
      </c>
      <c r="C10" s="1">
        <v>1.2566925784105001</v>
      </c>
      <c r="D10" s="1">
        <v>4.2010459899902299</v>
      </c>
      <c r="E10" s="1" t="s">
        <v>43</v>
      </c>
      <c r="F10" s="1" t="s">
        <v>43</v>
      </c>
      <c r="G10" s="1" t="s">
        <v>44</v>
      </c>
      <c r="H10" s="1">
        <v>20</v>
      </c>
      <c r="I10" s="1">
        <v>3</v>
      </c>
      <c r="J10" s="1">
        <v>3</v>
      </c>
      <c r="K10" s="1">
        <v>61.8</v>
      </c>
      <c r="L10" s="1">
        <v>12.8</v>
      </c>
      <c r="M10" s="1">
        <v>12.8</v>
      </c>
      <c r="N10" s="1">
        <v>41.755000000000003</v>
      </c>
      <c r="O10" s="1">
        <v>114.14</v>
      </c>
      <c r="P10" s="1">
        <v>11397000000</v>
      </c>
      <c r="Q10" s="1">
        <v>108</v>
      </c>
      <c r="R10" s="1">
        <v>1.2566925784105001</v>
      </c>
      <c r="S10" s="1">
        <v>0.69917431192660595</v>
      </c>
      <c r="T10" s="1">
        <v>4.2010459899902299</v>
      </c>
      <c r="U10" s="1">
        <v>2.6774668622353501</v>
      </c>
      <c r="V10" s="1">
        <v>30.56447</v>
      </c>
      <c r="W10" s="1">
        <v>30.449829999999999</v>
      </c>
      <c r="X10" s="1">
        <v>30.246490000000001</v>
      </c>
      <c r="Y10" s="1">
        <v>30.32281</v>
      </c>
      <c r="Z10" s="1">
        <v>29.059799999999999</v>
      </c>
      <c r="AA10" s="1">
        <v>30.14114</v>
      </c>
      <c r="AB10" s="1">
        <v>28.31043</v>
      </c>
      <c r="AC10" s="1">
        <v>27.193480000000001</v>
      </c>
      <c r="AD10" s="1">
        <v>23.153749999999999</v>
      </c>
      <c r="AE10" s="1">
        <v>29.815709999999999</v>
      </c>
      <c r="AF10" s="1">
        <v>29.00394</v>
      </c>
      <c r="AG10" s="1">
        <v>29.01736</v>
      </c>
      <c r="AI10" s="1" t="str">
        <f t="shared" si="0"/>
        <v>W5DNR0</v>
      </c>
      <c r="AJ10" s="1" t="str">
        <f>VLOOKUP(AI10,'Additional Annotation'!B:J,2,FALSE)</f>
        <v>1149801490</v>
      </c>
      <c r="AK10" s="1" t="str">
        <f>VLOOKUP(AI10,'Additional Annotation'!B:J,3,FALSE)</f>
        <v>XP_020161074.1</v>
      </c>
      <c r="AL10" s="1" t="str">
        <f>VLOOKUP(AI10,'Additional Annotation'!B:J,7,FALSE)</f>
        <v>ankyrin repeat domain-containing protein 2A-like</v>
      </c>
      <c r="AM10" s="1" t="str">
        <f>VLOOKUP(AI10,'Additional Annotation'!B:J,8,FALSE)</f>
        <v>Aegilops tauschii subsp. tauschii</v>
      </c>
      <c r="AN10" s="1" t="str">
        <f>VLOOKUP(AI10,'Additional Annotation'!B:J,9,FALSE)</f>
        <v>Aegilops tauschii subsp. tauschii</v>
      </c>
    </row>
    <row r="11" spans="1:41" x14ac:dyDescent="0.25">
      <c r="A11" s="14"/>
      <c r="B11" s="1" t="s">
        <v>31</v>
      </c>
      <c r="C11" s="1">
        <v>1.5562772774559901</v>
      </c>
      <c r="D11" s="1">
        <v>-5.0937035878499302</v>
      </c>
      <c r="E11" s="1" t="s">
        <v>45</v>
      </c>
      <c r="F11" s="1" t="s">
        <v>45</v>
      </c>
      <c r="G11" s="1" t="s">
        <v>46</v>
      </c>
      <c r="H11" s="1">
        <v>7</v>
      </c>
      <c r="I11" s="1">
        <v>4</v>
      </c>
      <c r="J11" s="1">
        <v>2</v>
      </c>
      <c r="K11" s="1">
        <v>56.1</v>
      </c>
      <c r="L11" s="1">
        <v>29.9</v>
      </c>
      <c r="M11" s="1">
        <v>8.5</v>
      </c>
      <c r="N11" s="1">
        <v>17.635000000000002</v>
      </c>
      <c r="O11" s="1">
        <v>176.62</v>
      </c>
      <c r="P11" s="1">
        <v>29579000000</v>
      </c>
      <c r="Q11" s="1">
        <v>149</v>
      </c>
      <c r="R11" s="1">
        <v>1.5562772774559901</v>
      </c>
      <c r="S11" s="1">
        <v>0.77167346938775505</v>
      </c>
      <c r="T11" s="1">
        <v>-5.0937035878499302</v>
      </c>
      <c r="U11" s="1">
        <v>-3.3802361436177302</v>
      </c>
      <c r="V11" s="1">
        <v>26.79823</v>
      </c>
      <c r="W11" s="1">
        <v>25.108979999999999</v>
      </c>
      <c r="X11" s="1">
        <v>27.308350000000001</v>
      </c>
      <c r="Y11" s="1">
        <v>26.428879999999999</v>
      </c>
      <c r="Z11" s="1">
        <v>27.556180000000001</v>
      </c>
      <c r="AA11" s="1">
        <v>24.401620000000001</v>
      </c>
      <c r="AB11" s="1">
        <v>30.330739999999999</v>
      </c>
      <c r="AC11" s="1">
        <v>29.970210000000002</v>
      </c>
      <c r="AD11" s="1">
        <v>34.195720000000001</v>
      </c>
      <c r="AE11" s="1">
        <v>29.969390000000001</v>
      </c>
      <c r="AF11" s="1">
        <v>31.24025</v>
      </c>
      <c r="AG11" s="1">
        <v>29.714729999999999</v>
      </c>
      <c r="AI11" s="1" t="str">
        <f t="shared" si="0"/>
        <v>C3UZE5</v>
      </c>
      <c r="AJ11" s="1" t="str">
        <f>VLOOKUP(AI11,'Additional Annotation'!B:J,2,FALSE)</f>
        <v>228480395</v>
      </c>
      <c r="AK11" s="1" t="str">
        <f>VLOOKUP(AI11,'Additional Annotation'!B:J,3,FALSE)</f>
        <v>ACQ41880.1</v>
      </c>
      <c r="AL11" s="1" t="str">
        <f>VLOOKUP(AI11,'Additional Annotation'!B:J,7,FALSE)</f>
        <v>pathogenisis-related protein 1.1</v>
      </c>
      <c r="AM11" s="1" t="str">
        <f>VLOOKUP(AI11,'Additional Annotation'!B:J,8,FALSE)</f>
        <v>bread wheat</v>
      </c>
      <c r="AN11" s="1" t="str">
        <f>VLOOKUP(AI11,'Additional Annotation'!B:J,9,FALSE)</f>
        <v>Triticum aestivum</v>
      </c>
    </row>
    <row r="12" spans="1:41" x14ac:dyDescent="0.25">
      <c r="A12" s="14"/>
      <c r="B12" s="1" t="s">
        <v>31</v>
      </c>
      <c r="C12" s="1">
        <v>1.58790098650497</v>
      </c>
      <c r="D12" s="1">
        <v>-4.8202686309814498</v>
      </c>
      <c r="E12" s="1" t="s">
        <v>47</v>
      </c>
      <c r="F12" s="1" t="s">
        <v>47</v>
      </c>
      <c r="G12" s="1" t="s">
        <v>48</v>
      </c>
      <c r="H12" s="1">
        <v>9</v>
      </c>
      <c r="I12" s="1">
        <v>5</v>
      </c>
      <c r="J12" s="1">
        <v>1</v>
      </c>
      <c r="K12" s="1">
        <v>47.5</v>
      </c>
      <c r="L12" s="1">
        <v>29.1</v>
      </c>
      <c r="M12" s="1">
        <v>8.1999999999999993</v>
      </c>
      <c r="N12" s="1">
        <v>32.905000000000001</v>
      </c>
      <c r="O12" s="1">
        <v>260.83</v>
      </c>
      <c r="P12" s="1">
        <v>41589000000</v>
      </c>
      <c r="Q12" s="1">
        <v>294</v>
      </c>
      <c r="R12" s="1">
        <v>1.58790098650497</v>
      </c>
      <c r="S12" s="1">
        <v>0.80504545454545495</v>
      </c>
      <c r="T12" s="1">
        <v>-4.8202686309814498</v>
      </c>
      <c r="U12" s="1">
        <v>-3.4595445963216198</v>
      </c>
      <c r="V12" s="1">
        <v>27.79476</v>
      </c>
      <c r="W12" s="1">
        <v>25.600899999999999</v>
      </c>
      <c r="X12" s="1">
        <v>28.353929999999998</v>
      </c>
      <c r="Y12" s="1">
        <v>27.176359999999999</v>
      </c>
      <c r="Z12" s="1">
        <v>28.748200000000001</v>
      </c>
      <c r="AA12" s="1">
        <v>28.830200000000001</v>
      </c>
      <c r="AB12" s="1">
        <v>31.511780000000002</v>
      </c>
      <c r="AC12" s="1">
        <v>30.485769999999999</v>
      </c>
      <c r="AD12" s="1">
        <v>34.21284</v>
      </c>
      <c r="AE12" s="1">
        <v>29.472799999999999</v>
      </c>
      <c r="AF12" s="1">
        <v>32.567219999999999</v>
      </c>
      <c r="AG12" s="1">
        <v>31.106369999999998</v>
      </c>
      <c r="AI12" s="1" t="str">
        <f t="shared" si="0"/>
        <v>C6ETB3</v>
      </c>
      <c r="AJ12" s="1" t="str">
        <f>VLOOKUP(AI12,'Additional Annotation'!B:J,2,FALSE)</f>
        <v>193074373</v>
      </c>
      <c r="AK12" s="1" t="str">
        <f>VLOOKUP(AI12,'Additional Annotation'!B:J,3,FALSE)</f>
        <v>ACF08092.1</v>
      </c>
      <c r="AL12" s="1" t="str">
        <f>VLOOKUP(AI12,'Additional Annotation'!B:J,7,FALSE)</f>
        <v>class III peroxidase</v>
      </c>
      <c r="AM12" s="1" t="str">
        <f>VLOOKUP(AI12,'Additional Annotation'!B:J,8,FALSE)</f>
        <v>bread wheat</v>
      </c>
      <c r="AN12" s="1" t="str">
        <f>VLOOKUP(AI12,'Additional Annotation'!B:J,9,FALSE)</f>
        <v>Triticum aestivum</v>
      </c>
    </row>
    <row r="13" spans="1:41" x14ac:dyDescent="0.25">
      <c r="A13" s="14"/>
      <c r="B13" s="1" t="s">
        <v>31</v>
      </c>
      <c r="C13" s="1">
        <v>1.1538503858084601</v>
      </c>
      <c r="D13" s="1">
        <v>-4.2663809458414699</v>
      </c>
      <c r="E13" s="1" t="s">
        <v>49</v>
      </c>
      <c r="F13" s="1" t="s">
        <v>49</v>
      </c>
      <c r="G13" s="1" t="s">
        <v>50</v>
      </c>
      <c r="H13" s="1">
        <v>9</v>
      </c>
      <c r="I13" s="1">
        <v>5</v>
      </c>
      <c r="J13" s="1">
        <v>5</v>
      </c>
      <c r="K13" s="1">
        <v>43.9</v>
      </c>
      <c r="L13" s="1">
        <v>23.1</v>
      </c>
      <c r="M13" s="1">
        <v>23.1</v>
      </c>
      <c r="N13" s="1">
        <v>33.081000000000003</v>
      </c>
      <c r="O13" s="1">
        <v>323.31</v>
      </c>
      <c r="P13" s="1">
        <v>18616000000</v>
      </c>
      <c r="Q13" s="1">
        <v>114</v>
      </c>
      <c r="R13" s="1">
        <v>1.1538503858084601</v>
      </c>
      <c r="S13" s="1">
        <v>0.71935531135531094</v>
      </c>
      <c r="T13" s="1">
        <v>-4.2663809458414699</v>
      </c>
      <c r="U13" s="1">
        <v>-2.4536415160995402</v>
      </c>
      <c r="V13" s="1">
        <v>26.661799999999999</v>
      </c>
      <c r="W13" s="1">
        <v>24.375060000000001</v>
      </c>
      <c r="X13" s="1">
        <v>27.421420000000001</v>
      </c>
      <c r="Y13" s="1">
        <v>25.107520000000001</v>
      </c>
      <c r="Z13" s="1">
        <v>26.25582</v>
      </c>
      <c r="AA13" s="1">
        <v>26.26266</v>
      </c>
      <c r="AB13" s="1">
        <v>29.567779999999999</v>
      </c>
      <c r="AC13" s="1">
        <v>28.39284</v>
      </c>
      <c r="AD13" s="1">
        <v>33.296799999999998</v>
      </c>
      <c r="AE13" s="1">
        <v>29.618169999999999</v>
      </c>
      <c r="AF13" s="1">
        <v>31.216570000000001</v>
      </c>
      <c r="AG13" s="1">
        <v>29.179639999999999</v>
      </c>
      <c r="AI13" s="1" t="str">
        <f t="shared" si="0"/>
        <v>W5C8U5</v>
      </c>
      <c r="AJ13" s="1" t="str">
        <f>VLOOKUP(AI13,'Additional Annotation'!B:J,2,FALSE)</f>
        <v>1149715536</v>
      </c>
      <c r="AK13" s="1" t="str">
        <f>VLOOKUP(AI13,'Additional Annotation'!B:J,3,FALSE)</f>
        <v>XP_020183803.1</v>
      </c>
      <c r="AL13" s="1" t="str">
        <f>VLOOKUP(AI13,'Additional Annotation'!B:J,7,FALSE)</f>
        <v>peroxidase 1-like</v>
      </c>
      <c r="AM13" s="1" t="str">
        <f>VLOOKUP(AI13,'Additional Annotation'!B:J,8,FALSE)</f>
        <v>Aegilops tauschii subsp. tauschii</v>
      </c>
      <c r="AN13" s="1" t="str">
        <f>VLOOKUP(AI13,'Additional Annotation'!B:J,9,FALSE)</f>
        <v>Aegilops tauschii subsp. tauschii</v>
      </c>
    </row>
    <row r="15" spans="1:41" x14ac:dyDescent="0.25">
      <c r="A15" s="14" t="s">
        <v>51</v>
      </c>
    </row>
    <row r="16" spans="1:41" x14ac:dyDescent="0.25">
      <c r="A16" s="14"/>
    </row>
    <row r="19" spans="1:40" x14ac:dyDescent="0.25">
      <c r="A19" s="14" t="s">
        <v>70</v>
      </c>
      <c r="B19" s="1" t="s">
        <v>31</v>
      </c>
      <c r="C19" s="1">
        <v>1.82137656775366</v>
      </c>
      <c r="D19" s="1">
        <v>-3.9277095794677699</v>
      </c>
      <c r="E19" s="1" t="s">
        <v>52</v>
      </c>
      <c r="F19" s="1" t="s">
        <v>52</v>
      </c>
      <c r="G19" s="1" t="s">
        <v>53</v>
      </c>
      <c r="H19" s="1">
        <v>6</v>
      </c>
      <c r="I19" s="1">
        <v>1</v>
      </c>
      <c r="J19" s="1">
        <v>1</v>
      </c>
      <c r="K19" s="1">
        <v>43.1</v>
      </c>
      <c r="L19" s="1">
        <v>6.9</v>
      </c>
      <c r="M19" s="1">
        <v>6.9</v>
      </c>
      <c r="N19" s="1">
        <v>33.564999999999998</v>
      </c>
      <c r="O19" s="1">
        <v>90.885999999999996</v>
      </c>
      <c r="P19" s="1">
        <v>7875800000</v>
      </c>
      <c r="Q19" s="1">
        <v>97</v>
      </c>
      <c r="R19" s="1">
        <v>1.82137656775366</v>
      </c>
      <c r="S19" s="1">
        <v>0.38854320987654301</v>
      </c>
      <c r="T19" s="1">
        <v>-3.9277095794677699</v>
      </c>
      <c r="U19" s="1">
        <v>-4.0808649189018</v>
      </c>
      <c r="V19" s="1">
        <v>24.581399999999999</v>
      </c>
      <c r="W19" s="1">
        <v>27.728580000000001</v>
      </c>
      <c r="X19" s="1">
        <v>26.72559</v>
      </c>
      <c r="Y19" s="1">
        <v>25.622060000000001</v>
      </c>
      <c r="Z19" s="1">
        <v>29.187419999999999</v>
      </c>
      <c r="AA19" s="1">
        <v>27.336200000000002</v>
      </c>
      <c r="AB19" s="1">
        <v>30.17427</v>
      </c>
      <c r="AC19" s="1">
        <v>29.88974</v>
      </c>
      <c r="AD19" s="1">
        <v>30.7547</v>
      </c>
      <c r="AE19" s="1">
        <v>27.304780000000001</v>
      </c>
      <c r="AF19" s="1">
        <v>29.749300000000002</v>
      </c>
      <c r="AG19" s="1">
        <v>28.13907</v>
      </c>
      <c r="AI19" s="1" t="str">
        <f>MID(G19,FIND("|",G19,1)+1,FIND("|",G19,FIND("|",G19,1)+1)-FIND("|",G19,1)-1)</f>
        <v>A0A0H4TM98</v>
      </c>
      <c r="AJ19" s="1" t="str">
        <f>VLOOKUP(AI19,'Additional Annotation'!B:J,2,FALSE)</f>
        <v>880797018</v>
      </c>
      <c r="AK19" s="1" t="str">
        <f>VLOOKUP(AI19,'Additional Annotation'!B:J,3,FALSE)</f>
        <v>AKQ09033.1</v>
      </c>
      <c r="AL19" s="1" t="str">
        <f>VLOOKUP(AI19,'Additional Annotation'!B:J,7,FALSE)</f>
        <v>chitinase</v>
      </c>
      <c r="AM19" s="1" t="str">
        <f>VLOOKUP(AI19,'Additional Annotation'!B:J,8,FALSE)</f>
        <v>bread wheat</v>
      </c>
      <c r="AN19" s="1" t="str">
        <f>VLOOKUP(AI19,'Additional Annotation'!B:J,9,FALSE)</f>
        <v>Triticum aestivum</v>
      </c>
    </row>
    <row r="20" spans="1:40" x14ac:dyDescent="0.25">
      <c r="A20" s="14"/>
      <c r="B20" s="1" t="s">
        <v>31</v>
      </c>
      <c r="C20" s="1">
        <v>1.55505492829051</v>
      </c>
      <c r="D20" s="1">
        <v>-4.5023981730143197</v>
      </c>
      <c r="E20" s="1" t="s">
        <v>32</v>
      </c>
      <c r="F20" s="1" t="s">
        <v>33</v>
      </c>
      <c r="G20" s="1" t="s">
        <v>34</v>
      </c>
      <c r="H20" s="1">
        <v>9</v>
      </c>
      <c r="I20" s="1">
        <v>9</v>
      </c>
      <c r="J20" s="1">
        <v>2</v>
      </c>
      <c r="K20" s="1">
        <v>56.7</v>
      </c>
      <c r="L20" s="1">
        <v>56.7</v>
      </c>
      <c r="M20" s="1">
        <v>15.2</v>
      </c>
      <c r="N20" s="1">
        <v>17.536999999999999</v>
      </c>
      <c r="O20" s="1">
        <v>323.31</v>
      </c>
      <c r="P20" s="1">
        <v>239650000000</v>
      </c>
      <c r="Q20" s="1">
        <v>531</v>
      </c>
      <c r="R20" s="1">
        <v>1.55505492829051</v>
      </c>
      <c r="S20" s="1">
        <v>0.37472108843537399</v>
      </c>
      <c r="T20" s="1">
        <v>-4.5023981730143197</v>
      </c>
      <c r="U20" s="1">
        <v>-3.3771921599146899</v>
      </c>
      <c r="V20" s="1">
        <v>30.11148</v>
      </c>
      <c r="W20" s="1">
        <v>32.03951</v>
      </c>
      <c r="X20" s="1">
        <v>29.225200000000001</v>
      </c>
      <c r="Y20" s="1">
        <v>29.854610000000001</v>
      </c>
      <c r="Z20" s="1">
        <v>31.025580000000001</v>
      </c>
      <c r="AA20" s="1">
        <v>30.1188</v>
      </c>
      <c r="AB20" s="1">
        <v>33.104370000000003</v>
      </c>
      <c r="AC20" s="1">
        <v>35.067360000000001</v>
      </c>
      <c r="AD20" s="1">
        <v>36.711649999999999</v>
      </c>
      <c r="AE20" s="1">
        <v>34.614890000000003</v>
      </c>
      <c r="AF20" s="1">
        <v>33.282229999999998</v>
      </c>
      <c r="AG20" s="1">
        <v>33.392150000000001</v>
      </c>
      <c r="AI20" s="1" t="str">
        <f t="shared" ref="AI20:AI66" si="1">MID(G20,FIND("|",G20,1)+1,FIND("|",G20,FIND("|",G20,1)+1)-FIND("|",G20,1)-1)</f>
        <v>Q94F73</v>
      </c>
      <c r="AJ20" s="1" t="str">
        <f>VLOOKUP(AI20,'Additional Annotation'!B:J,2,FALSE)</f>
        <v>1149816966</v>
      </c>
      <c r="AK20" s="1" t="str">
        <f>VLOOKUP(AI20,'Additional Annotation'!B:J,3,FALSE)</f>
        <v>XP_020167256.1</v>
      </c>
      <c r="AL20" s="1" t="str">
        <f>VLOOKUP(AI20,'Additional Annotation'!B:J,7,FALSE)</f>
        <v>pathogenesis-related protein PRB1-3</v>
      </c>
      <c r="AM20" s="1" t="str">
        <f>VLOOKUP(AI20,'Additional Annotation'!B:J,8,FALSE)</f>
        <v>bread wheat;Aegilops tauschii subsp. tauschii</v>
      </c>
      <c r="AN20" s="1" t="str">
        <f>VLOOKUP(AI20,'Additional Annotation'!B:J,9,FALSE)</f>
        <v>Triticum aestivum;Aegilops tauschii subsp. tauschii</v>
      </c>
    </row>
    <row r="21" spans="1:40" x14ac:dyDescent="0.25">
      <c r="A21" s="14"/>
      <c r="B21" s="1" t="s">
        <v>31</v>
      </c>
      <c r="C21" s="1">
        <v>2.1091840704893401</v>
      </c>
      <c r="D21" s="1">
        <v>-3.4400602976481101</v>
      </c>
      <c r="E21" s="1" t="s">
        <v>54</v>
      </c>
      <c r="F21" s="1" t="s">
        <v>55</v>
      </c>
      <c r="G21" s="1" t="s">
        <v>56</v>
      </c>
      <c r="H21" s="1">
        <v>8</v>
      </c>
      <c r="I21" s="1">
        <v>8</v>
      </c>
      <c r="J21" s="1">
        <v>7</v>
      </c>
      <c r="K21" s="1">
        <v>55.4</v>
      </c>
      <c r="L21" s="1">
        <v>55.4</v>
      </c>
      <c r="M21" s="1">
        <v>48.2</v>
      </c>
      <c r="N21" s="1">
        <v>12.680999999999999</v>
      </c>
      <c r="O21" s="1">
        <v>58.441000000000003</v>
      </c>
      <c r="P21" s="1">
        <v>9108300000</v>
      </c>
      <c r="Q21" s="1">
        <v>66</v>
      </c>
      <c r="R21" s="1">
        <v>2.1091840704893401</v>
      </c>
      <c r="S21" s="1">
        <v>0.34886956521739099</v>
      </c>
      <c r="T21" s="1">
        <v>-3.4400602976481101</v>
      </c>
      <c r="U21" s="1">
        <v>-4.9471367837908202</v>
      </c>
      <c r="V21" s="1">
        <v>27.315439999999999</v>
      </c>
      <c r="W21" s="1">
        <v>26.05256</v>
      </c>
      <c r="X21" s="1">
        <v>25.517520000000001</v>
      </c>
      <c r="Y21" s="1">
        <v>26.47831</v>
      </c>
      <c r="Z21" s="1">
        <v>28.284929999999999</v>
      </c>
      <c r="AA21" s="1">
        <v>30.126819999999999</v>
      </c>
      <c r="AB21" s="1">
        <v>29.478619999999999</v>
      </c>
      <c r="AC21" s="1">
        <v>30.604430000000001</v>
      </c>
      <c r="AD21" s="1">
        <v>29.12265</v>
      </c>
      <c r="AE21" s="1">
        <v>29.174099999999999</v>
      </c>
      <c r="AF21" s="1">
        <v>28.92643</v>
      </c>
      <c r="AG21" s="1">
        <v>29.254169999999998</v>
      </c>
      <c r="AI21" s="1" t="str">
        <f t="shared" si="1"/>
        <v>A0A0C4BK99</v>
      </c>
      <c r="AJ21" s="1" t="str">
        <f>VLOOKUP(AI21,'Additional Annotation'!B:J,2,FALSE)</f>
        <v>1149808625</v>
      </c>
      <c r="AK21" s="1" t="str">
        <f>VLOOKUP(AI21,'Additional Annotation'!B:J,3,FALSE)</f>
        <v>XP_020163819.1</v>
      </c>
      <c r="AL21" s="1" t="str">
        <f>VLOOKUP(AI21,'Additional Annotation'!B:J,7,FALSE)</f>
        <v>60S ribosomal protein L35a-1-like</v>
      </c>
      <c r="AM21" s="1" t="str">
        <f>VLOOKUP(AI21,'Additional Annotation'!B:J,8,FALSE)</f>
        <v>Aegilops tauschii subsp. tauschii</v>
      </c>
      <c r="AN21" s="1" t="str">
        <f>VLOOKUP(AI21,'Additional Annotation'!B:J,9,FALSE)</f>
        <v>Aegilops tauschii subsp. tauschii</v>
      </c>
    </row>
    <row r="22" spans="1:40" x14ac:dyDescent="0.25">
      <c r="A22" s="14"/>
      <c r="B22" s="1" t="s">
        <v>31</v>
      </c>
      <c r="C22" s="1">
        <v>1.5859898906712899</v>
      </c>
      <c r="D22" s="1">
        <v>-4.4250640869140598</v>
      </c>
      <c r="E22" s="1" t="s">
        <v>37</v>
      </c>
      <c r="F22" s="1" t="s">
        <v>37</v>
      </c>
      <c r="G22" s="1" t="s">
        <v>38</v>
      </c>
      <c r="H22" s="1">
        <v>11</v>
      </c>
      <c r="I22" s="1">
        <v>8</v>
      </c>
      <c r="J22" s="1">
        <v>2</v>
      </c>
      <c r="K22" s="1">
        <v>59.6</v>
      </c>
      <c r="L22" s="1">
        <v>44.9</v>
      </c>
      <c r="M22" s="1">
        <v>17.600000000000001</v>
      </c>
      <c r="N22" s="1">
        <v>32.610999999999997</v>
      </c>
      <c r="O22" s="1">
        <v>323.31</v>
      </c>
      <c r="P22" s="1">
        <v>23602000000</v>
      </c>
      <c r="Q22" s="1">
        <v>262</v>
      </c>
      <c r="R22" s="1">
        <v>1.5859898906712899</v>
      </c>
      <c r="S22" s="1">
        <v>0.37611594202898602</v>
      </c>
      <c r="T22" s="1">
        <v>-4.4250640869140598</v>
      </c>
      <c r="U22" s="1">
        <v>-3.4547210851199202</v>
      </c>
      <c r="V22" s="1">
        <v>26.658950000000001</v>
      </c>
      <c r="W22" s="1">
        <v>28.86168</v>
      </c>
      <c r="X22" s="1">
        <v>26.18281</v>
      </c>
      <c r="Y22" s="1">
        <v>26.24391</v>
      </c>
      <c r="Z22" s="1">
        <v>27.01755</v>
      </c>
      <c r="AA22" s="1">
        <v>26.422270000000001</v>
      </c>
      <c r="AB22" s="1">
        <v>30.599039999999999</v>
      </c>
      <c r="AC22" s="1">
        <v>30.76295</v>
      </c>
      <c r="AD22" s="1">
        <v>33.61665</v>
      </c>
      <c r="AE22" s="1">
        <v>29.858429999999998</v>
      </c>
      <c r="AF22" s="1">
        <v>30.048950000000001</v>
      </c>
      <c r="AG22" s="1">
        <v>30.08474</v>
      </c>
      <c r="AI22" s="1" t="str">
        <f t="shared" si="1"/>
        <v>A0A1D5TQY9</v>
      </c>
      <c r="AJ22" s="1" t="str">
        <f>VLOOKUP(AI22,'Additional Annotation'!B:J,2,FALSE)</f>
        <v>57635147</v>
      </c>
      <c r="AK22" s="1" t="str">
        <f>VLOOKUP(AI22,'Additional Annotation'!B:J,3,FALSE)</f>
        <v>AAW52715.1</v>
      </c>
      <c r="AL22" s="1" t="str">
        <f>VLOOKUP(AI22,'Additional Annotation'!B:J,7,FALSE)</f>
        <v>peroxidase 1</v>
      </c>
      <c r="AM22" s="1" t="str">
        <f>VLOOKUP(AI22,'Additional Annotation'!B:J,8,FALSE)</f>
        <v>Triticum monococcum</v>
      </c>
      <c r="AN22" s="1" t="str">
        <f>VLOOKUP(AI22,'Additional Annotation'!B:J,9,FALSE)</f>
        <v>Triticum monococcum</v>
      </c>
    </row>
    <row r="23" spans="1:40" x14ac:dyDescent="0.25">
      <c r="A23" s="14"/>
      <c r="B23" s="1" t="s">
        <v>31</v>
      </c>
      <c r="C23" s="1">
        <v>1.7936214443951299</v>
      </c>
      <c r="D23" s="1">
        <v>-3.2219136555989598</v>
      </c>
      <c r="E23" s="1" t="s">
        <v>57</v>
      </c>
      <c r="F23" s="1" t="s">
        <v>57</v>
      </c>
      <c r="G23" s="1" t="s">
        <v>58</v>
      </c>
      <c r="H23" s="1">
        <v>10</v>
      </c>
      <c r="I23" s="1">
        <v>3</v>
      </c>
      <c r="J23" s="1">
        <v>2</v>
      </c>
      <c r="K23" s="1">
        <v>41.3</v>
      </c>
      <c r="L23" s="1">
        <v>28.4</v>
      </c>
      <c r="M23" s="1">
        <v>17.7</v>
      </c>
      <c r="N23" s="1">
        <v>33.854999999999997</v>
      </c>
      <c r="O23" s="1">
        <v>323.31</v>
      </c>
      <c r="P23" s="1">
        <v>7463600000</v>
      </c>
      <c r="Q23" s="1">
        <v>152</v>
      </c>
      <c r="R23" s="1">
        <v>1.7936214443951299</v>
      </c>
      <c r="S23" s="1">
        <v>0.35740659340659298</v>
      </c>
      <c r="T23" s="1">
        <v>-3.2219136555989598</v>
      </c>
      <c r="U23" s="1">
        <v>-4.0034842099785903</v>
      </c>
      <c r="V23" s="1">
        <v>26.667629999999999</v>
      </c>
      <c r="W23" s="1">
        <v>26.825050000000001</v>
      </c>
      <c r="X23" s="1">
        <v>27.042909999999999</v>
      </c>
      <c r="Y23" s="1">
        <v>29.11486</v>
      </c>
      <c r="Z23" s="1">
        <v>26.03565</v>
      </c>
      <c r="AA23" s="1">
        <v>25.490200000000002</v>
      </c>
      <c r="AB23" s="1">
        <v>28.635639999999999</v>
      </c>
      <c r="AC23" s="1">
        <v>30.174029999999998</v>
      </c>
      <c r="AD23" s="1">
        <v>31.391670000000001</v>
      </c>
      <c r="AE23" s="1">
        <v>28.44735</v>
      </c>
      <c r="AF23" s="1">
        <v>27.793769999999999</v>
      </c>
      <c r="AG23" s="1">
        <v>30.287800000000001</v>
      </c>
      <c r="AI23" s="1" t="str">
        <f t="shared" si="1"/>
        <v>A0A1D5V896</v>
      </c>
      <c r="AJ23" s="1" t="str">
        <f>VLOOKUP(AI23,'Additional Annotation'!B:J,2,FALSE)</f>
        <v>1149763711</v>
      </c>
      <c r="AK23" s="1" t="str">
        <f>VLOOKUP(AI23,'Additional Annotation'!B:J,3,FALSE)</f>
        <v>XP_020147117.1</v>
      </c>
      <c r="AL23" s="1" t="str">
        <f>VLOOKUP(AI23,'Additional Annotation'!B:J,7,FALSE)</f>
        <v>glucan endo-1,3-beta-glucosidase, acidic isoform-like</v>
      </c>
      <c r="AM23" s="1" t="str">
        <f>VLOOKUP(AI23,'Additional Annotation'!B:J,8,FALSE)</f>
        <v>Aegilops tauschii subsp. tauschii</v>
      </c>
      <c r="AN23" s="1" t="str">
        <f>VLOOKUP(AI23,'Additional Annotation'!B:J,9,FALSE)</f>
        <v>Aegilops tauschii subsp. tauschii</v>
      </c>
    </row>
    <row r="24" spans="1:40" x14ac:dyDescent="0.25">
      <c r="A24" s="14"/>
      <c r="B24" s="1" t="s">
        <v>31</v>
      </c>
      <c r="C24" s="1">
        <v>1.75898650439129</v>
      </c>
      <c r="D24" s="1">
        <v>3.3157056172688799</v>
      </c>
      <c r="E24" s="1" t="s">
        <v>59</v>
      </c>
      <c r="F24" s="1" t="s">
        <v>59</v>
      </c>
      <c r="G24" s="1" t="s">
        <v>60</v>
      </c>
      <c r="H24" s="1">
        <v>4</v>
      </c>
      <c r="I24" s="1">
        <v>4</v>
      </c>
      <c r="J24" s="1">
        <v>3</v>
      </c>
      <c r="K24" s="1">
        <v>46.1</v>
      </c>
      <c r="L24" s="1">
        <v>46.1</v>
      </c>
      <c r="M24" s="1">
        <v>20.8</v>
      </c>
      <c r="N24" s="1">
        <v>15.603</v>
      </c>
      <c r="O24" s="1">
        <v>323.31</v>
      </c>
      <c r="P24" s="1">
        <v>521890000000</v>
      </c>
      <c r="Q24" s="1">
        <v>1097</v>
      </c>
      <c r="R24" s="1">
        <v>1.75898650439129</v>
      </c>
      <c r="S24" s="1">
        <v>0.37841666666666701</v>
      </c>
      <c r="T24" s="1">
        <v>3.3157056172688799</v>
      </c>
      <c r="U24" s="1">
        <v>3.9083146462866698</v>
      </c>
      <c r="V24" s="1">
        <v>35.610059999999997</v>
      </c>
      <c r="W24" s="1">
        <v>35.774290000000001</v>
      </c>
      <c r="X24" s="1">
        <v>33.784779999999998</v>
      </c>
      <c r="Y24" s="1">
        <v>35.361240000000002</v>
      </c>
      <c r="Z24" s="1">
        <v>35.489359999999998</v>
      </c>
      <c r="AA24" s="1">
        <v>35.145389999999999</v>
      </c>
      <c r="AB24" s="1">
        <v>30.69942</v>
      </c>
      <c r="AC24" s="1">
        <v>31.905480000000001</v>
      </c>
      <c r="AD24" s="1">
        <v>32.617109999999997</v>
      </c>
      <c r="AE24" s="1">
        <v>35.430010000000003</v>
      </c>
      <c r="AF24" s="1">
        <v>31.566469999999999</v>
      </c>
      <c r="AG24" s="1">
        <v>34.295909999999999</v>
      </c>
      <c r="AI24" s="1" t="str">
        <f t="shared" si="1"/>
        <v>A0A1D6D5D4</v>
      </c>
      <c r="AJ24" s="1" t="str">
        <f>VLOOKUP(AI24,'Additional Annotation'!B:J,2,FALSE)</f>
        <v>1149783517</v>
      </c>
      <c r="AK24" s="1" t="str">
        <f>VLOOKUP(AI24,'Additional Annotation'!B:J,3,FALSE)</f>
        <v>XP_020180739.1</v>
      </c>
      <c r="AL24" s="1" t="str">
        <f>VLOOKUP(AI24,'Additional Annotation'!B:J,7,FALSE)</f>
        <v>plastocyanin, chloroplastic</v>
      </c>
      <c r="AM24" s="1" t="str">
        <f>VLOOKUP(AI24,'Additional Annotation'!B:J,8,FALSE)</f>
        <v>Aegilops tauschii subsp. tauschii</v>
      </c>
      <c r="AN24" s="1" t="str">
        <f>VLOOKUP(AI24,'Additional Annotation'!B:J,9,FALSE)</f>
        <v>Aegilops tauschii subsp. tauschii</v>
      </c>
    </row>
    <row r="25" spans="1:40" x14ac:dyDescent="0.25">
      <c r="A25" s="14"/>
      <c r="B25" s="1" t="s">
        <v>31</v>
      </c>
      <c r="C25" s="1">
        <v>3.6000544415187599</v>
      </c>
      <c r="D25" s="1">
        <v>-2.7570692698160801</v>
      </c>
      <c r="E25" s="1" t="s">
        <v>61</v>
      </c>
      <c r="F25" s="1" t="s">
        <v>61</v>
      </c>
      <c r="G25" s="1" t="s">
        <v>62</v>
      </c>
      <c r="H25" s="1">
        <v>13</v>
      </c>
      <c r="I25" s="1">
        <v>13</v>
      </c>
      <c r="J25" s="1">
        <v>0</v>
      </c>
      <c r="K25" s="1">
        <v>37</v>
      </c>
      <c r="L25" s="1">
        <v>37</v>
      </c>
      <c r="M25" s="1">
        <v>0</v>
      </c>
      <c r="N25" s="1">
        <v>28.923999999999999</v>
      </c>
      <c r="O25" s="1">
        <v>323.31</v>
      </c>
      <c r="P25" s="1">
        <v>13883000000</v>
      </c>
      <c r="Q25" s="1">
        <v>317</v>
      </c>
      <c r="R25" s="1">
        <v>3.6000544415187599</v>
      </c>
      <c r="S25" s="1">
        <v>0.178666666666667</v>
      </c>
      <c r="T25" s="1">
        <v>-2.7570692698160801</v>
      </c>
      <c r="U25" s="1">
        <v>-12.297729466911701</v>
      </c>
      <c r="V25" s="1">
        <v>28.226230000000001</v>
      </c>
      <c r="W25" s="1">
        <v>28.165089999999999</v>
      </c>
      <c r="X25" s="1">
        <v>27.741050000000001</v>
      </c>
      <c r="Y25" s="1">
        <v>25.599299999999999</v>
      </c>
      <c r="Z25" s="1">
        <v>29.106120000000001</v>
      </c>
      <c r="AA25" s="1">
        <v>28.446400000000001</v>
      </c>
      <c r="AB25" s="1">
        <v>30.818639999999998</v>
      </c>
      <c r="AC25" s="1">
        <v>30.50834</v>
      </c>
      <c r="AD25" s="1">
        <v>31.076609999999999</v>
      </c>
      <c r="AE25" s="1">
        <v>30.108609999999999</v>
      </c>
      <c r="AF25" s="1">
        <v>30.672619999999998</v>
      </c>
      <c r="AG25" s="1">
        <v>30.90419</v>
      </c>
      <c r="AI25" s="1" t="str">
        <f t="shared" si="1"/>
        <v>A0A1D6RL92</v>
      </c>
      <c r="AJ25" s="1" t="str">
        <f>VLOOKUP(AI25,'Additional Annotation'!B:J,2,FALSE)</f>
        <v>1149805557</v>
      </c>
      <c r="AK25" s="1" t="str">
        <f>VLOOKUP(AI25,'Additional Annotation'!B:J,3,FALSE)</f>
        <v>XP_020162618.1</v>
      </c>
      <c r="AL25" s="1" t="str">
        <f>VLOOKUP(AI25,'Additional Annotation'!B:J,7,FALSE)</f>
        <v>loricrin-like</v>
      </c>
      <c r="AM25" s="1" t="str">
        <f>VLOOKUP(AI25,'Additional Annotation'!B:J,8,FALSE)</f>
        <v>Aegilops tauschii subsp. tauschii</v>
      </c>
      <c r="AN25" s="1" t="str">
        <f>VLOOKUP(AI25,'Additional Annotation'!B:J,9,FALSE)</f>
        <v>Aegilops tauschii subsp. tauschii</v>
      </c>
    </row>
    <row r="26" spans="1:40" x14ac:dyDescent="0.25">
      <c r="A26" s="14"/>
      <c r="B26" s="1" t="s">
        <v>31</v>
      </c>
      <c r="C26" s="1">
        <v>1.4845217842865099</v>
      </c>
      <c r="D26" s="1">
        <v>-5.1024487813313799</v>
      </c>
      <c r="E26" s="1" t="s">
        <v>45</v>
      </c>
      <c r="F26" s="1" t="s">
        <v>45</v>
      </c>
      <c r="G26" s="1" t="s">
        <v>46</v>
      </c>
      <c r="H26" s="1">
        <v>7</v>
      </c>
      <c r="I26" s="1">
        <v>4</v>
      </c>
      <c r="J26" s="1">
        <v>2</v>
      </c>
      <c r="K26" s="1">
        <v>56.1</v>
      </c>
      <c r="L26" s="1">
        <v>29.9</v>
      </c>
      <c r="M26" s="1">
        <v>8.5</v>
      </c>
      <c r="N26" s="1">
        <v>17.635000000000002</v>
      </c>
      <c r="O26" s="1">
        <v>323.31</v>
      </c>
      <c r="P26" s="1">
        <v>65403000000</v>
      </c>
      <c r="Q26" s="1">
        <v>248</v>
      </c>
      <c r="R26" s="1">
        <v>1.4845217842865099</v>
      </c>
      <c r="S26" s="1">
        <v>0.40264197530864199</v>
      </c>
      <c r="T26" s="1">
        <v>-5.1024487813313799</v>
      </c>
      <c r="U26" s="1">
        <v>-3.2041761892979901</v>
      </c>
      <c r="V26" s="1">
        <v>26.166920000000001</v>
      </c>
      <c r="W26" s="1">
        <v>29.921099999999999</v>
      </c>
      <c r="X26" s="1">
        <v>27.901730000000001</v>
      </c>
      <c r="Y26" s="1">
        <v>27.693049999999999</v>
      </c>
      <c r="Z26" s="1">
        <v>28.631139999999998</v>
      </c>
      <c r="AA26" s="1">
        <v>27.622890000000002</v>
      </c>
      <c r="AB26" s="1">
        <v>31.0319</v>
      </c>
      <c r="AC26" s="1">
        <v>33.19849</v>
      </c>
      <c r="AD26" s="1">
        <v>35.066719999999997</v>
      </c>
      <c r="AE26" s="1">
        <v>32.395499999999998</v>
      </c>
      <c r="AF26" s="1">
        <v>31.442830000000001</v>
      </c>
      <c r="AG26" s="1">
        <v>31.42942</v>
      </c>
      <c r="AI26" s="1" t="str">
        <f t="shared" si="1"/>
        <v>C3UZE5</v>
      </c>
      <c r="AJ26" s="1" t="str">
        <f>VLOOKUP(AI26,'Additional Annotation'!B:J,2,FALSE)</f>
        <v>228480395</v>
      </c>
      <c r="AK26" s="1" t="str">
        <f>VLOOKUP(AI26,'Additional Annotation'!B:J,3,FALSE)</f>
        <v>ACQ41880.1</v>
      </c>
      <c r="AL26" s="1" t="str">
        <f>VLOOKUP(AI26,'Additional Annotation'!B:J,7,FALSE)</f>
        <v>pathogenisis-related protein 1.1</v>
      </c>
      <c r="AM26" s="1" t="str">
        <f>VLOOKUP(AI26,'Additional Annotation'!B:J,8,FALSE)</f>
        <v>bread wheat</v>
      </c>
      <c r="AN26" s="1" t="str">
        <f>VLOOKUP(AI26,'Additional Annotation'!B:J,9,FALSE)</f>
        <v>Triticum aestivum</v>
      </c>
    </row>
    <row r="27" spans="1:40" x14ac:dyDescent="0.25">
      <c r="A27" s="14"/>
      <c r="B27" s="1" t="s">
        <v>31</v>
      </c>
      <c r="C27" s="1">
        <v>1.81648015710441</v>
      </c>
      <c r="D27" s="1">
        <v>-3.7151597340901699</v>
      </c>
      <c r="E27" s="1" t="s">
        <v>47</v>
      </c>
      <c r="F27" s="1" t="s">
        <v>47</v>
      </c>
      <c r="G27" s="1" t="s">
        <v>48</v>
      </c>
      <c r="H27" s="1">
        <v>10</v>
      </c>
      <c r="I27" s="1">
        <v>6</v>
      </c>
      <c r="J27" s="1">
        <v>1</v>
      </c>
      <c r="K27" s="1">
        <v>59.2</v>
      </c>
      <c r="L27" s="1">
        <v>40.799999999999997</v>
      </c>
      <c r="M27" s="1">
        <v>8.1999999999999993</v>
      </c>
      <c r="N27" s="1">
        <v>32.905000000000001</v>
      </c>
      <c r="O27" s="1">
        <v>320.94</v>
      </c>
      <c r="P27" s="1">
        <v>26356000000</v>
      </c>
      <c r="Q27" s="1">
        <v>277</v>
      </c>
      <c r="R27" s="1">
        <v>1.81648015710441</v>
      </c>
      <c r="S27" s="1">
        <v>0.37466666666666698</v>
      </c>
      <c r="T27" s="1">
        <v>-3.7151597340901699</v>
      </c>
      <c r="U27" s="1">
        <v>-4.0671406697731403</v>
      </c>
      <c r="V27" s="1">
        <v>27.940560000000001</v>
      </c>
      <c r="W27" s="1">
        <v>28.969390000000001</v>
      </c>
      <c r="X27" s="1">
        <v>27.10839</v>
      </c>
      <c r="Y27" s="1">
        <v>26.807099999999998</v>
      </c>
      <c r="Z27" s="1">
        <v>28.611149999999999</v>
      </c>
      <c r="AA27" s="1">
        <v>28.22034</v>
      </c>
      <c r="AB27" s="1">
        <v>30.883220000000001</v>
      </c>
      <c r="AC27" s="1">
        <v>31.087969999999999</v>
      </c>
      <c r="AD27" s="1">
        <v>33.192630000000001</v>
      </c>
      <c r="AE27" s="1">
        <v>29.928750000000001</v>
      </c>
      <c r="AF27" s="1">
        <v>31.1511</v>
      </c>
      <c r="AG27" s="1">
        <v>31.853819999999999</v>
      </c>
      <c r="AI27" s="1" t="str">
        <f t="shared" si="1"/>
        <v>C6ETB3</v>
      </c>
      <c r="AJ27" s="1" t="str">
        <f>VLOOKUP(AI27,'Additional Annotation'!B:J,2,FALSE)</f>
        <v>193074373</v>
      </c>
      <c r="AK27" s="1" t="str">
        <f>VLOOKUP(AI27,'Additional Annotation'!B:J,3,FALSE)</f>
        <v>ACF08092.1</v>
      </c>
      <c r="AL27" s="1" t="str">
        <f>VLOOKUP(AI27,'Additional Annotation'!B:J,7,FALSE)</f>
        <v>class III peroxidase</v>
      </c>
      <c r="AM27" s="1" t="str">
        <f>VLOOKUP(AI27,'Additional Annotation'!B:J,8,FALSE)</f>
        <v>bread wheat</v>
      </c>
      <c r="AN27" s="1" t="str">
        <f>VLOOKUP(AI27,'Additional Annotation'!B:J,9,FALSE)</f>
        <v>Triticum aestivum</v>
      </c>
    </row>
    <row r="28" spans="1:40" x14ac:dyDescent="0.25">
      <c r="A28" s="14"/>
      <c r="B28" s="1" t="s">
        <v>31</v>
      </c>
      <c r="C28" s="1">
        <v>2.2220919247813802</v>
      </c>
      <c r="D28" s="1">
        <v>-5.17887115478515</v>
      </c>
      <c r="E28" s="1" t="s">
        <v>63</v>
      </c>
      <c r="F28" s="1" t="s">
        <v>63</v>
      </c>
      <c r="G28" s="1" t="s">
        <v>64</v>
      </c>
      <c r="H28" s="1">
        <v>8</v>
      </c>
      <c r="I28" s="1">
        <v>6</v>
      </c>
      <c r="J28" s="1">
        <v>2</v>
      </c>
      <c r="K28" s="1">
        <v>56.1</v>
      </c>
      <c r="L28" s="1">
        <v>42.1</v>
      </c>
      <c r="M28" s="1">
        <v>13.4</v>
      </c>
      <c r="N28" s="1">
        <v>17.651</v>
      </c>
      <c r="O28" s="1">
        <v>323.31</v>
      </c>
      <c r="P28" s="1">
        <v>93059000000</v>
      </c>
      <c r="Q28" s="1">
        <v>288</v>
      </c>
      <c r="R28" s="1">
        <v>2.2220919247813802</v>
      </c>
      <c r="S28" s="1">
        <v>0.353263157894737</v>
      </c>
      <c r="T28" s="1">
        <v>-5.17887115478515</v>
      </c>
      <c r="U28" s="1">
        <v>-5.3222069179111298</v>
      </c>
      <c r="V28" s="1">
        <v>28.609960000000001</v>
      </c>
      <c r="W28" s="1">
        <v>30.080680000000001</v>
      </c>
      <c r="X28" s="1">
        <v>28.03669</v>
      </c>
      <c r="Y28" s="1">
        <v>28.595479999999998</v>
      </c>
      <c r="Z28" s="1">
        <v>29.253900000000002</v>
      </c>
      <c r="AA28" s="1">
        <v>28.294779999999999</v>
      </c>
      <c r="AB28" s="1">
        <v>32.73133</v>
      </c>
      <c r="AC28" s="1">
        <v>34.17586</v>
      </c>
      <c r="AD28" s="1">
        <v>35.356749999999998</v>
      </c>
      <c r="AE28" s="1">
        <v>32.838090000000001</v>
      </c>
      <c r="AF28" s="1">
        <v>32.098860000000002</v>
      </c>
      <c r="AG28" s="1">
        <v>31.98939</v>
      </c>
      <c r="AI28" s="1" t="str">
        <f t="shared" si="1"/>
        <v>O82714</v>
      </c>
      <c r="AJ28" s="1" t="str">
        <f>VLOOKUP(AI28,'Additional Annotation'!B:J,2,FALSE)</f>
        <v>3702663</v>
      </c>
      <c r="AK28" s="1" t="str">
        <f>VLOOKUP(AI28,'Additional Annotation'!B:J,3,FALSE)</f>
        <v>CAA07473.1</v>
      </c>
      <c r="AL28" s="1" t="str">
        <f>VLOOKUP(AI28,'Additional Annotation'!B:J,7,FALSE)</f>
        <v>pathogenisis-related protein 1.1</v>
      </c>
      <c r="AM28" s="1" t="str">
        <f>VLOOKUP(AI28,'Additional Annotation'!B:J,8,FALSE)</f>
        <v>bread wheat</v>
      </c>
      <c r="AN28" s="1" t="str">
        <f>VLOOKUP(AI28,'Additional Annotation'!B:J,9,FALSE)</f>
        <v>Triticum aestivum</v>
      </c>
    </row>
    <row r="29" spans="1:40" x14ac:dyDescent="0.25">
      <c r="A29" s="14"/>
      <c r="B29" s="1" t="s">
        <v>31</v>
      </c>
      <c r="C29" s="1">
        <v>1.3577328188600699</v>
      </c>
      <c r="D29" s="1">
        <v>-3.80000178019205</v>
      </c>
      <c r="E29" s="1" t="s">
        <v>65</v>
      </c>
      <c r="F29" s="1" t="s">
        <v>66</v>
      </c>
      <c r="G29" s="1" t="s">
        <v>67</v>
      </c>
      <c r="H29" s="1">
        <v>15</v>
      </c>
      <c r="I29" s="1">
        <v>3</v>
      </c>
      <c r="J29" s="1">
        <v>3</v>
      </c>
      <c r="K29" s="1">
        <v>77</v>
      </c>
      <c r="L29" s="1">
        <v>11.6</v>
      </c>
      <c r="M29" s="1">
        <v>11.6</v>
      </c>
      <c r="N29" s="1">
        <v>35.411999999999999</v>
      </c>
      <c r="O29" s="1">
        <v>284.33</v>
      </c>
      <c r="P29" s="1">
        <v>14291000000</v>
      </c>
      <c r="Q29" s="1">
        <v>164</v>
      </c>
      <c r="R29" s="1">
        <v>1.3577328188600699</v>
      </c>
      <c r="S29" s="1">
        <v>0.39167857142857099</v>
      </c>
      <c r="T29" s="1">
        <v>-3.80000178019205</v>
      </c>
      <c r="U29" s="1">
        <v>-2.90539469581456</v>
      </c>
      <c r="V29" s="1">
        <v>26.558330000000002</v>
      </c>
      <c r="W29" s="1">
        <v>29.833539999999999</v>
      </c>
      <c r="X29" s="1">
        <v>26.233350000000002</v>
      </c>
      <c r="Y29" s="1">
        <v>27.397130000000001</v>
      </c>
      <c r="Z29" s="1">
        <v>28.65588</v>
      </c>
      <c r="AA29" s="1">
        <v>27.251329999999999</v>
      </c>
      <c r="AB29" s="1">
        <v>30.835750000000001</v>
      </c>
      <c r="AC29" s="1">
        <v>30.607700000000001</v>
      </c>
      <c r="AD29" s="1">
        <v>32.581769999999999</v>
      </c>
      <c r="AE29" s="1">
        <v>30.681439999999998</v>
      </c>
      <c r="AF29" s="1">
        <v>29.752369999999999</v>
      </c>
      <c r="AG29" s="1">
        <v>29.923940000000002</v>
      </c>
      <c r="AI29" s="1" t="str">
        <f t="shared" si="1"/>
        <v>O82716</v>
      </c>
      <c r="AJ29" s="1" t="str">
        <f>VLOOKUP(AI29,'Additional Annotation'!B:J,2,FALSE)</f>
        <v>3757682</v>
      </c>
      <c r="AK29" s="1" t="str">
        <f>VLOOKUP(AI29,'Additional Annotation'!B:J,3,FALSE)</f>
        <v>CAA77085.1</v>
      </c>
      <c r="AL29" s="1" t="str">
        <f>VLOOKUP(AI29,'Additional Annotation'!B:J,7,FALSE)</f>
        <v>glucan endo-1,3-beta-D-glucosidase</v>
      </c>
      <c r="AM29" s="1" t="str">
        <f>VLOOKUP(AI29,'Additional Annotation'!B:J,8,FALSE)</f>
        <v>bread wheat</v>
      </c>
      <c r="AN29" s="1" t="str">
        <f>VLOOKUP(AI29,'Additional Annotation'!B:J,9,FALSE)</f>
        <v>Triticum aestivum</v>
      </c>
    </row>
    <row r="30" spans="1:40" x14ac:dyDescent="0.25">
      <c r="A30" s="14"/>
      <c r="B30" s="1" t="s">
        <v>31</v>
      </c>
      <c r="C30" s="1">
        <v>1.7057321403341701</v>
      </c>
      <c r="D30" s="1">
        <v>-3.3521194458007799</v>
      </c>
      <c r="E30" s="1" t="s">
        <v>68</v>
      </c>
      <c r="F30" s="1" t="s">
        <v>68</v>
      </c>
      <c r="G30" s="1" t="s">
        <v>69</v>
      </c>
      <c r="H30" s="1">
        <v>12</v>
      </c>
      <c r="I30" s="1">
        <v>11</v>
      </c>
      <c r="J30" s="1">
        <v>4</v>
      </c>
      <c r="K30" s="1">
        <v>59.3</v>
      </c>
      <c r="L30" s="1">
        <v>56.3</v>
      </c>
      <c r="M30" s="1">
        <v>23.1</v>
      </c>
      <c r="N30" s="1">
        <v>34.881</v>
      </c>
      <c r="O30" s="1">
        <v>323.31</v>
      </c>
      <c r="P30" s="1">
        <v>237240000000</v>
      </c>
      <c r="Q30" s="1">
        <v>1253</v>
      </c>
      <c r="R30" s="1">
        <v>1.7057321403341701</v>
      </c>
      <c r="S30" s="1">
        <v>0.392419047619048</v>
      </c>
      <c r="T30" s="1">
        <v>-3.3521194458007799</v>
      </c>
      <c r="U30" s="1">
        <v>-3.7649092178701502</v>
      </c>
      <c r="V30" s="1">
        <v>31.267130000000002</v>
      </c>
      <c r="W30" s="1">
        <v>32.877450000000003</v>
      </c>
      <c r="X30" s="1">
        <v>31.014980000000001</v>
      </c>
      <c r="Y30" s="1">
        <v>31.16309</v>
      </c>
      <c r="Z30" s="1">
        <v>32.463000000000001</v>
      </c>
      <c r="AA30" s="1">
        <v>32.11871</v>
      </c>
      <c r="AB30" s="1">
        <v>33.874270000000003</v>
      </c>
      <c r="AC30" s="1">
        <v>35.140340000000002</v>
      </c>
      <c r="AD30" s="1">
        <v>36.201320000000003</v>
      </c>
      <c r="AE30" s="1">
        <v>34.492980000000003</v>
      </c>
      <c r="AF30" s="1">
        <v>33.858879999999999</v>
      </c>
      <c r="AG30" s="1">
        <v>34.034770000000002</v>
      </c>
      <c r="AI30" s="1" t="str">
        <f t="shared" si="1"/>
        <v>Q9XEN5</v>
      </c>
      <c r="AJ30" s="1" t="str">
        <f>VLOOKUP(AI30,'Additional Annotation'!B:J,2,FALSE)</f>
        <v>4741846</v>
      </c>
      <c r="AK30" s="1" t="str">
        <f>VLOOKUP(AI30,'Additional Annotation'!B:J,3,FALSE)</f>
        <v>AAD28732.1</v>
      </c>
      <c r="AL30" s="1" t="str">
        <f>VLOOKUP(AI30,'Additional Annotation'!B:J,7,FALSE)</f>
        <v>beta-1,3-glucanase precursor</v>
      </c>
      <c r="AM30" s="1" t="str">
        <f>VLOOKUP(AI30,'Additional Annotation'!B:J,8,FALSE)</f>
        <v>bread wheat</v>
      </c>
      <c r="AN30" s="1" t="str">
        <f>VLOOKUP(AI30,'Additional Annotation'!B:J,9,FALSE)</f>
        <v>Triticum aestivum</v>
      </c>
    </row>
    <row r="32" spans="1:40" x14ac:dyDescent="0.25">
      <c r="A32" s="14" t="s">
        <v>71</v>
      </c>
      <c r="B32" s="1" t="s">
        <v>31</v>
      </c>
      <c r="C32" s="1">
        <v>3.8295689460564799</v>
      </c>
      <c r="D32" s="1">
        <v>-3.4361324310302699</v>
      </c>
      <c r="E32" s="1" t="s">
        <v>37</v>
      </c>
      <c r="F32" s="1" t="s">
        <v>37</v>
      </c>
      <c r="G32" s="1" t="s">
        <v>38</v>
      </c>
      <c r="H32" s="1">
        <v>11</v>
      </c>
      <c r="I32" s="1">
        <v>8</v>
      </c>
      <c r="J32" s="1">
        <v>2</v>
      </c>
      <c r="K32" s="1">
        <v>59.6</v>
      </c>
      <c r="L32" s="1">
        <v>44.9</v>
      </c>
      <c r="M32" s="1">
        <v>17.600000000000001</v>
      </c>
      <c r="N32" s="1">
        <v>32.610999999999997</v>
      </c>
      <c r="O32" s="1">
        <v>323.31</v>
      </c>
      <c r="P32" s="1">
        <v>23602000000</v>
      </c>
      <c r="Q32" s="1">
        <v>262</v>
      </c>
      <c r="R32" s="1">
        <v>3.8295689460564799</v>
      </c>
      <c r="S32" s="1">
        <v>5.1999999999999998E-2</v>
      </c>
      <c r="T32" s="1">
        <v>-3.4361324310302699</v>
      </c>
      <c r="U32" s="1">
        <v>-1.53111096849828</v>
      </c>
      <c r="V32" s="1">
        <v>26.658950000000001</v>
      </c>
      <c r="W32" s="1">
        <v>28.86168</v>
      </c>
      <c r="X32" s="1">
        <v>26.18281</v>
      </c>
      <c r="Y32" s="1">
        <v>26.24391</v>
      </c>
      <c r="Z32" s="1">
        <v>27.01755</v>
      </c>
      <c r="AA32" s="1">
        <v>26.422270000000001</v>
      </c>
      <c r="AB32" s="1">
        <v>30.599039999999999</v>
      </c>
      <c r="AC32" s="1">
        <v>30.76295</v>
      </c>
      <c r="AD32" s="1">
        <v>33.61665</v>
      </c>
      <c r="AE32" s="1">
        <v>29.858429999999998</v>
      </c>
      <c r="AF32" s="1">
        <v>30.048950000000001</v>
      </c>
      <c r="AG32" s="1">
        <v>30.08474</v>
      </c>
      <c r="AI32" s="1" t="str">
        <f t="shared" si="1"/>
        <v>A0A1D5TQY9</v>
      </c>
      <c r="AJ32" s="1" t="str">
        <f>VLOOKUP(AI32,'Additional Annotation'!B:J,2,FALSE)</f>
        <v>57635147</v>
      </c>
      <c r="AK32" s="1" t="str">
        <f>VLOOKUP(AI32,'Additional Annotation'!B:J,3,FALSE)</f>
        <v>AAW52715.1</v>
      </c>
      <c r="AL32" s="1" t="str">
        <f>VLOOKUP(AI32,'Additional Annotation'!B:J,7,FALSE)</f>
        <v>peroxidase 1</v>
      </c>
      <c r="AM32" s="1" t="str">
        <f>VLOOKUP(AI32,'Additional Annotation'!B:J,8,FALSE)</f>
        <v>Triticum monococcum</v>
      </c>
      <c r="AN32" s="1" t="str">
        <f>VLOOKUP(AI32,'Additional Annotation'!B:J,9,FALSE)</f>
        <v>Triticum monococcum</v>
      </c>
    </row>
    <row r="33" spans="1:40" x14ac:dyDescent="0.25">
      <c r="A33" s="14"/>
      <c r="B33" s="1" t="s">
        <v>31</v>
      </c>
      <c r="C33" s="1">
        <v>2.9341915712033502</v>
      </c>
      <c r="D33" s="1">
        <v>-3.77355257670084</v>
      </c>
      <c r="E33" s="1" t="s">
        <v>45</v>
      </c>
      <c r="F33" s="1" t="s">
        <v>45</v>
      </c>
      <c r="G33" s="1" t="s">
        <v>46</v>
      </c>
      <c r="H33" s="1">
        <v>7</v>
      </c>
      <c r="I33" s="1">
        <v>4</v>
      </c>
      <c r="J33" s="1">
        <v>2</v>
      </c>
      <c r="K33" s="1">
        <v>56.1</v>
      </c>
      <c r="L33" s="1">
        <v>29.9</v>
      </c>
      <c r="M33" s="1">
        <v>8.5</v>
      </c>
      <c r="N33" s="1">
        <v>17.635000000000002</v>
      </c>
      <c r="O33" s="1">
        <v>323.31</v>
      </c>
      <c r="P33" s="1">
        <v>65403000000</v>
      </c>
      <c r="Q33" s="1">
        <v>248</v>
      </c>
      <c r="R33" s="1">
        <v>2.9341915712033502</v>
      </c>
      <c r="S33" s="1">
        <v>0.104</v>
      </c>
      <c r="T33" s="1">
        <v>-3.77355257670084</v>
      </c>
      <c r="U33" s="1">
        <v>-1.5364734162307001</v>
      </c>
      <c r="V33" s="1">
        <v>26.166920000000001</v>
      </c>
      <c r="W33" s="1">
        <v>29.921099999999999</v>
      </c>
      <c r="X33" s="1">
        <v>27.901730000000001</v>
      </c>
      <c r="Y33" s="1">
        <v>27.693049999999999</v>
      </c>
      <c r="Z33" s="1">
        <v>28.631139999999998</v>
      </c>
      <c r="AA33" s="1">
        <v>27.622890000000002</v>
      </c>
      <c r="AB33" s="1">
        <v>31.0319</v>
      </c>
      <c r="AC33" s="1">
        <v>33.19849</v>
      </c>
      <c r="AD33" s="1">
        <v>35.066719999999997</v>
      </c>
      <c r="AE33" s="1">
        <v>32.395499999999998</v>
      </c>
      <c r="AF33" s="1">
        <v>31.442830000000001</v>
      </c>
      <c r="AG33" s="1">
        <v>31.42942</v>
      </c>
      <c r="AI33" s="1" t="str">
        <f t="shared" si="1"/>
        <v>C3UZE5</v>
      </c>
      <c r="AJ33" s="1" t="str">
        <f>VLOOKUP(AI33,'Additional Annotation'!B:J,2,FALSE)</f>
        <v>228480395</v>
      </c>
      <c r="AK33" s="1" t="str">
        <f>VLOOKUP(AI33,'Additional Annotation'!B:J,3,FALSE)</f>
        <v>ACQ41880.1</v>
      </c>
      <c r="AL33" s="1" t="str">
        <f>VLOOKUP(AI33,'Additional Annotation'!B:J,7,FALSE)</f>
        <v>pathogenisis-related protein 1.1</v>
      </c>
      <c r="AM33" s="1" t="str">
        <f>VLOOKUP(AI33,'Additional Annotation'!B:J,8,FALSE)</f>
        <v>bread wheat</v>
      </c>
      <c r="AN33" s="1" t="str">
        <f>VLOOKUP(AI33,'Additional Annotation'!B:J,9,FALSE)</f>
        <v>Triticum aestivum</v>
      </c>
    </row>
    <row r="34" spans="1:40" x14ac:dyDescent="0.25">
      <c r="A34" s="14"/>
      <c r="B34" s="1" t="s">
        <v>31</v>
      </c>
      <c r="C34" s="1">
        <v>3.1179411199440099</v>
      </c>
      <c r="D34" s="1">
        <v>-3.5940570831298801</v>
      </c>
      <c r="E34" s="1" t="s">
        <v>63</v>
      </c>
      <c r="F34" s="1" t="s">
        <v>63</v>
      </c>
      <c r="G34" s="1" t="s">
        <v>64</v>
      </c>
      <c r="H34" s="1">
        <v>8</v>
      </c>
      <c r="I34" s="1">
        <v>6</v>
      </c>
      <c r="J34" s="1">
        <v>2</v>
      </c>
      <c r="K34" s="1">
        <v>56.1</v>
      </c>
      <c r="L34" s="1">
        <v>42.1</v>
      </c>
      <c r="M34" s="1">
        <v>13.4</v>
      </c>
      <c r="N34" s="1">
        <v>17.651</v>
      </c>
      <c r="O34" s="1">
        <v>323.31</v>
      </c>
      <c r="P34" s="1">
        <v>93059000000</v>
      </c>
      <c r="Q34" s="1">
        <v>288</v>
      </c>
      <c r="R34" s="1">
        <v>3.1179411199440099</v>
      </c>
      <c r="S34" s="1">
        <v>3.46666666666667E-2</v>
      </c>
      <c r="T34" s="1">
        <v>-3.5940570831298801</v>
      </c>
      <c r="U34" s="1">
        <v>-1.50447360081627</v>
      </c>
      <c r="V34" s="1">
        <v>28.609960000000001</v>
      </c>
      <c r="W34" s="1">
        <v>30.080680000000001</v>
      </c>
      <c r="X34" s="1">
        <v>28.03669</v>
      </c>
      <c r="Y34" s="1">
        <v>28.595479999999998</v>
      </c>
      <c r="Z34" s="1">
        <v>29.253900000000002</v>
      </c>
      <c r="AA34" s="1">
        <v>28.294779999999999</v>
      </c>
      <c r="AB34" s="1">
        <v>32.73133</v>
      </c>
      <c r="AC34" s="1">
        <v>34.17586</v>
      </c>
      <c r="AD34" s="1">
        <v>35.356749999999998</v>
      </c>
      <c r="AE34" s="1">
        <v>32.838090000000001</v>
      </c>
      <c r="AF34" s="1">
        <v>32.098860000000002</v>
      </c>
      <c r="AG34" s="1">
        <v>31.98939</v>
      </c>
      <c r="AI34" s="1" t="str">
        <f t="shared" si="1"/>
        <v>O82714</v>
      </c>
      <c r="AJ34" s="1" t="str">
        <f>VLOOKUP(AI34,'Additional Annotation'!B:J,2,FALSE)</f>
        <v>3702663</v>
      </c>
      <c r="AK34" s="1" t="str">
        <f>VLOOKUP(AI34,'Additional Annotation'!B:J,3,FALSE)</f>
        <v>CAA07473.1</v>
      </c>
      <c r="AL34" s="1" t="str">
        <f>VLOOKUP(AI34,'Additional Annotation'!B:J,7,FALSE)</f>
        <v>pathogenisis-related protein 1.1</v>
      </c>
      <c r="AM34" s="1" t="str">
        <f>VLOOKUP(AI34,'Additional Annotation'!B:J,8,FALSE)</f>
        <v>bread wheat</v>
      </c>
      <c r="AN34" s="1" t="str">
        <f>VLOOKUP(AI34,'Additional Annotation'!B:J,9,FALSE)</f>
        <v>Triticum aestivum</v>
      </c>
    </row>
    <row r="37" spans="1:40" x14ac:dyDescent="0.25">
      <c r="A37" s="14" t="s">
        <v>109</v>
      </c>
      <c r="B37" s="1" t="s">
        <v>31</v>
      </c>
      <c r="C37" s="1">
        <v>1.70823189825892</v>
      </c>
      <c r="D37" s="1">
        <v>-4.5870176951090498</v>
      </c>
      <c r="E37" s="1" t="s">
        <v>72</v>
      </c>
      <c r="F37" s="1" t="s">
        <v>73</v>
      </c>
      <c r="G37" s="1" t="s">
        <v>74</v>
      </c>
      <c r="H37" s="1">
        <v>12</v>
      </c>
      <c r="I37" s="1">
        <v>11</v>
      </c>
      <c r="J37" s="1">
        <v>6</v>
      </c>
      <c r="K37" s="1">
        <v>42.9</v>
      </c>
      <c r="L37" s="1">
        <v>42.9</v>
      </c>
      <c r="M37" s="1">
        <v>22.8</v>
      </c>
      <c r="N37" s="1">
        <v>34.386000000000003</v>
      </c>
      <c r="O37" s="1">
        <v>323.31</v>
      </c>
      <c r="P37" s="1">
        <v>18796000000</v>
      </c>
      <c r="Q37" s="1">
        <v>114</v>
      </c>
      <c r="R37" s="1">
        <v>1.70823189825892</v>
      </c>
      <c r="S37" s="1">
        <v>1.2999999999999999E-2</v>
      </c>
      <c r="T37" s="1">
        <v>-4.5870176951090498</v>
      </c>
      <c r="U37" s="1">
        <v>-1.4262177613257501</v>
      </c>
      <c r="V37" s="1">
        <v>27.121390000000002</v>
      </c>
      <c r="W37" s="1">
        <v>25.345130000000001</v>
      </c>
      <c r="X37" s="1">
        <v>26.743040000000001</v>
      </c>
      <c r="Y37" s="1">
        <v>27.546279999999999</v>
      </c>
      <c r="Z37" s="1">
        <v>27.908850000000001</v>
      </c>
      <c r="AA37" s="1">
        <v>25.7682</v>
      </c>
      <c r="AB37" s="1">
        <v>28.990290000000002</v>
      </c>
      <c r="AC37" s="1">
        <v>31.24025</v>
      </c>
      <c r="AD37" s="1">
        <v>32.740070000000003</v>
      </c>
      <c r="AE37" s="1">
        <v>29.906559999999999</v>
      </c>
      <c r="AF37" s="1">
        <v>29.215309999999999</v>
      </c>
      <c r="AG37" s="1">
        <v>30.612100000000002</v>
      </c>
      <c r="AI37" s="1" t="str">
        <f t="shared" si="1"/>
        <v>A0A077S0N0</v>
      </c>
      <c r="AJ37" s="1" t="str">
        <f>VLOOKUP(AI37,'Additional Annotation'!B:J,2,FALSE)</f>
        <v>1149763711</v>
      </c>
      <c r="AK37" s="1" t="str">
        <f>VLOOKUP(AI37,'Additional Annotation'!B:J,3,FALSE)</f>
        <v>XP_020147117.1</v>
      </c>
      <c r="AL37" s="1" t="str">
        <f>VLOOKUP(AI37,'Additional Annotation'!B:J,7,FALSE)</f>
        <v>glucan endo-1,3-beta-glucosidase, acidic isoform-like</v>
      </c>
      <c r="AM37" s="1" t="str">
        <f>VLOOKUP(AI37,'Additional Annotation'!B:J,8,FALSE)</f>
        <v>Aegilops tauschii subsp. tauschii</v>
      </c>
      <c r="AN37" s="1" t="str">
        <f>VLOOKUP(AI37,'Additional Annotation'!B:J,9,FALSE)</f>
        <v>Aegilops tauschii subsp. tauschii</v>
      </c>
    </row>
    <row r="38" spans="1:40" x14ac:dyDescent="0.25">
      <c r="A38" s="14"/>
      <c r="B38" s="1" t="s">
        <v>31</v>
      </c>
      <c r="C38" s="1">
        <v>1.4230707760022501</v>
      </c>
      <c r="D38" s="1">
        <v>-3.3047383626302098</v>
      </c>
      <c r="E38" s="1" t="s">
        <v>75</v>
      </c>
      <c r="F38" s="1" t="s">
        <v>76</v>
      </c>
      <c r="G38" s="1" t="s">
        <v>77</v>
      </c>
      <c r="H38" s="1">
        <v>16</v>
      </c>
      <c r="I38" s="1">
        <v>16</v>
      </c>
      <c r="J38" s="1">
        <v>1</v>
      </c>
      <c r="K38" s="1">
        <v>84.1</v>
      </c>
      <c r="L38" s="1">
        <v>84.1</v>
      </c>
      <c r="M38" s="1">
        <v>13.7</v>
      </c>
      <c r="N38" s="1">
        <v>33.267000000000003</v>
      </c>
      <c r="O38" s="1">
        <v>323.31</v>
      </c>
      <c r="P38" s="1">
        <v>146630000000</v>
      </c>
      <c r="Q38" s="1">
        <v>442</v>
      </c>
      <c r="R38" s="1">
        <v>1.4230707760022501</v>
      </c>
      <c r="S38" s="1">
        <v>5.5500000000000001E-2</v>
      </c>
      <c r="T38" s="1">
        <v>-3.3047383626302098</v>
      </c>
      <c r="U38" s="1">
        <v>-1.07266469707718</v>
      </c>
      <c r="V38" s="1">
        <v>29.134450000000001</v>
      </c>
      <c r="W38" s="1">
        <v>32.784179999999999</v>
      </c>
      <c r="X38" s="1">
        <v>30.835370000000001</v>
      </c>
      <c r="Y38" s="1">
        <v>30.532129999999999</v>
      </c>
      <c r="Z38" s="1">
        <v>31.861789999999999</v>
      </c>
      <c r="AA38" s="1">
        <v>31.491230000000002</v>
      </c>
      <c r="AB38" s="1">
        <v>33.797110000000004</v>
      </c>
      <c r="AC38" s="1">
        <v>34.251950000000001</v>
      </c>
      <c r="AD38" s="1">
        <v>34.619160000000001</v>
      </c>
      <c r="AE38" s="1">
        <v>34.094349999999999</v>
      </c>
      <c r="AF38" s="1">
        <v>33.48903</v>
      </c>
      <c r="AG38" s="1">
        <v>32.691670000000002</v>
      </c>
      <c r="AI38" s="1" t="str">
        <f t="shared" si="1"/>
        <v>A0A0A7AC77</v>
      </c>
      <c r="AJ38" s="1" t="str">
        <f>VLOOKUP(AI38,'Additional Annotation'!B:J,2,FALSE)</f>
        <v>570339394</v>
      </c>
      <c r="AK38" s="1" t="str">
        <f>VLOOKUP(AI38,'Additional Annotation'!B:J,3,FALSE)</f>
        <v>AHE76176.1</v>
      </c>
      <c r="AL38" s="1" t="str">
        <f>VLOOKUP(AI38,'Additional Annotation'!B:J,7,FALSE)</f>
        <v>beta-1,3-endoglucanase, partial</v>
      </c>
      <c r="AM38" s="1" t="str">
        <f>VLOOKUP(AI38,'Additional Annotation'!B:J,8,FALSE)</f>
        <v>bread wheat</v>
      </c>
      <c r="AN38" s="1" t="str">
        <f>VLOOKUP(AI38,'Additional Annotation'!B:J,9,FALSE)</f>
        <v>Triticum aestivum</v>
      </c>
    </row>
    <row r="39" spans="1:40" x14ac:dyDescent="0.25">
      <c r="A39" s="14"/>
      <c r="B39" s="1" t="s">
        <v>31</v>
      </c>
      <c r="C39" s="1">
        <v>2.7894900189266698</v>
      </c>
      <c r="D39" s="1">
        <v>-3.7258879343668601</v>
      </c>
      <c r="E39" s="1" t="s">
        <v>78</v>
      </c>
      <c r="F39" s="1" t="s">
        <v>78</v>
      </c>
      <c r="G39" s="1" t="s">
        <v>79</v>
      </c>
      <c r="H39" s="1">
        <v>20</v>
      </c>
      <c r="I39" s="1">
        <v>20</v>
      </c>
      <c r="J39" s="1">
        <v>2</v>
      </c>
      <c r="K39" s="1">
        <v>77.7</v>
      </c>
      <c r="L39" s="1">
        <v>77.7</v>
      </c>
      <c r="M39" s="1">
        <v>15.6</v>
      </c>
      <c r="N39" s="1">
        <v>27.134</v>
      </c>
      <c r="O39" s="1">
        <v>323.31</v>
      </c>
      <c r="P39" s="1">
        <v>235020000000</v>
      </c>
      <c r="Q39" s="1">
        <v>821</v>
      </c>
      <c r="R39" s="1">
        <v>2.7894900189266698</v>
      </c>
      <c r="S39" s="1">
        <v>1.48571428571429E-2</v>
      </c>
      <c r="T39" s="1">
        <v>-3.7258879343668601</v>
      </c>
      <c r="U39" s="1">
        <v>-1.4954470773933599</v>
      </c>
      <c r="V39" s="1">
        <v>30.763829999999999</v>
      </c>
      <c r="W39" s="1">
        <v>31.677959999999999</v>
      </c>
      <c r="X39" s="1">
        <v>31.274480000000001</v>
      </c>
      <c r="Y39" s="1">
        <v>31.321359999999999</v>
      </c>
      <c r="Z39" s="1">
        <v>32.30688</v>
      </c>
      <c r="AA39" s="1">
        <v>31.304919999999999</v>
      </c>
      <c r="AB39" s="1">
        <v>34.184379999999997</v>
      </c>
      <c r="AC39" s="1">
        <v>35.113500000000002</v>
      </c>
      <c r="AD39" s="1">
        <v>35.596040000000002</v>
      </c>
      <c r="AE39" s="1">
        <v>33.419409999999999</v>
      </c>
      <c r="AF39" s="1">
        <v>34.680340000000001</v>
      </c>
      <c r="AG39" s="1">
        <v>33.399299999999997</v>
      </c>
      <c r="AI39" s="1" t="str">
        <f t="shared" si="1"/>
        <v>A0A1D5SU87</v>
      </c>
      <c r="AJ39" s="1" t="str">
        <f>VLOOKUP(AI39,'Additional Annotation'!B:J,2,FALSE)</f>
        <v>1149717010</v>
      </c>
      <c r="AK39" s="1" t="str">
        <f>VLOOKUP(AI39,'Additional Annotation'!B:J,3,FALSE)</f>
        <v>XP_020184520.1</v>
      </c>
      <c r="AL39" s="1" t="str">
        <f>VLOOKUP(AI39,'Additional Annotation'!B:J,7,FALSE)</f>
        <v>chitinase 8-like</v>
      </c>
      <c r="AM39" s="1" t="str">
        <f>VLOOKUP(AI39,'Additional Annotation'!B:J,8,FALSE)</f>
        <v>Aegilops tauschii subsp. tauschii</v>
      </c>
      <c r="AN39" s="1" t="str">
        <f>VLOOKUP(AI39,'Additional Annotation'!B:J,9,FALSE)</f>
        <v>Aegilops tauschii subsp. tauschii</v>
      </c>
    </row>
    <row r="40" spans="1:40" x14ac:dyDescent="0.25">
      <c r="A40" s="14"/>
      <c r="B40" s="1" t="s">
        <v>31</v>
      </c>
      <c r="C40" s="1">
        <v>2.2561226970882</v>
      </c>
      <c r="D40" s="1">
        <v>2.6712557474772098</v>
      </c>
      <c r="E40" s="1" t="s">
        <v>80</v>
      </c>
      <c r="F40" s="1" t="s">
        <v>81</v>
      </c>
      <c r="G40" s="1" t="s">
        <v>82</v>
      </c>
      <c r="H40" s="1">
        <v>12</v>
      </c>
      <c r="I40" s="1">
        <v>4</v>
      </c>
      <c r="J40" s="1">
        <v>4</v>
      </c>
      <c r="K40" s="1">
        <v>71.599999999999994</v>
      </c>
      <c r="L40" s="1">
        <v>33.5</v>
      </c>
      <c r="M40" s="1">
        <v>33.5</v>
      </c>
      <c r="N40" s="1">
        <v>23.318000000000001</v>
      </c>
      <c r="O40" s="1">
        <v>106.37</v>
      </c>
      <c r="P40" s="1">
        <v>3116400000</v>
      </c>
      <c r="Q40" s="1">
        <v>90</v>
      </c>
      <c r="R40" s="1">
        <v>2.2561226970882</v>
      </c>
      <c r="S40" s="1">
        <v>5.2235294117647102E-2</v>
      </c>
      <c r="T40" s="1">
        <v>2.6712557474772098</v>
      </c>
      <c r="U40" s="1">
        <v>1.0723281719143101</v>
      </c>
      <c r="V40" s="1">
        <v>28.621919999999999</v>
      </c>
      <c r="W40" s="1">
        <v>27.997170000000001</v>
      </c>
      <c r="X40" s="1">
        <v>28.482279999999999</v>
      </c>
      <c r="Y40" s="1">
        <v>27.606819999999999</v>
      </c>
      <c r="Z40" s="1">
        <v>27.51247</v>
      </c>
      <c r="AA40" s="1">
        <v>26.466349999999998</v>
      </c>
      <c r="AB40" s="1">
        <v>26.50732</v>
      </c>
      <c r="AC40" s="1">
        <v>25.639589999999998</v>
      </c>
      <c r="AD40" s="1">
        <v>24.94069</v>
      </c>
      <c r="AE40" s="1">
        <v>27.68365</v>
      </c>
      <c r="AF40" s="1">
        <v>26.592210000000001</v>
      </c>
      <c r="AG40" s="1">
        <v>27.720839999999999</v>
      </c>
      <c r="AI40" s="1" t="str">
        <f t="shared" si="1"/>
        <v>A0A1D5UBI3</v>
      </c>
      <c r="AJ40" s="1" t="str">
        <f>VLOOKUP(AI40,'Additional Annotation'!B:J,2,FALSE)</f>
        <v>1149793053</v>
      </c>
      <c r="AK40" s="1" t="str">
        <f>VLOOKUP(AI40,'Additional Annotation'!B:J,3,FALSE)</f>
        <v>XP_020157821.1</v>
      </c>
      <c r="AL40" s="1" t="str">
        <f>VLOOKUP(AI40,'Additional Annotation'!B:J,7,FALSE)</f>
        <v>elongation factor 1-beta</v>
      </c>
      <c r="AM40" s="1" t="str">
        <f>VLOOKUP(AI40,'Additional Annotation'!B:J,8,FALSE)</f>
        <v>Aegilops tauschii subsp. tauschii</v>
      </c>
      <c r="AN40" s="1" t="str">
        <f>VLOOKUP(AI40,'Additional Annotation'!B:J,9,FALSE)</f>
        <v>Aegilops tauschii subsp. tauschii</v>
      </c>
    </row>
    <row r="41" spans="1:40" x14ac:dyDescent="0.25">
      <c r="A41" s="14"/>
      <c r="B41" s="1" t="s">
        <v>31</v>
      </c>
      <c r="C41" s="1">
        <v>2.0608009404422098</v>
      </c>
      <c r="D41" s="1">
        <v>-4.9463265736897801</v>
      </c>
      <c r="E41" s="1" t="s">
        <v>83</v>
      </c>
      <c r="F41" s="1" t="s">
        <v>83</v>
      </c>
      <c r="G41" s="1" t="s">
        <v>84</v>
      </c>
      <c r="H41" s="1">
        <v>12</v>
      </c>
      <c r="I41" s="1">
        <v>6</v>
      </c>
      <c r="J41" s="1">
        <v>5</v>
      </c>
      <c r="K41" s="1">
        <v>71</v>
      </c>
      <c r="L41" s="1">
        <v>42.6</v>
      </c>
      <c r="M41" s="1">
        <v>37.799999999999997</v>
      </c>
      <c r="N41" s="1">
        <v>34.701000000000001</v>
      </c>
      <c r="O41" s="1">
        <v>279.41000000000003</v>
      </c>
      <c r="P41" s="1">
        <v>17280000000</v>
      </c>
      <c r="Q41" s="1">
        <v>274</v>
      </c>
      <c r="R41" s="1">
        <v>2.0608009404422098</v>
      </c>
      <c r="S41" s="1">
        <v>2.0799999999999999E-2</v>
      </c>
      <c r="T41" s="1">
        <v>-4.9463265736897801</v>
      </c>
      <c r="U41" s="1">
        <v>-1.63135955623956</v>
      </c>
      <c r="V41" s="1">
        <v>25.717410000000001</v>
      </c>
      <c r="W41" s="1">
        <v>27.302949999999999</v>
      </c>
      <c r="X41" s="1">
        <v>24.831420000000001</v>
      </c>
      <c r="Y41" s="1">
        <v>27.7103</v>
      </c>
      <c r="Z41" s="1">
        <v>28.93974</v>
      </c>
      <c r="AA41" s="1">
        <v>27.8521</v>
      </c>
      <c r="AB41" s="1">
        <v>29.451730000000001</v>
      </c>
      <c r="AC41" s="1">
        <v>31.372699999999998</v>
      </c>
      <c r="AD41" s="1">
        <v>31.866330000000001</v>
      </c>
      <c r="AE41" s="1">
        <v>29.792480000000001</v>
      </c>
      <c r="AF41" s="1">
        <v>29.78622</v>
      </c>
      <c r="AG41" s="1">
        <v>29.166599999999999</v>
      </c>
      <c r="AI41" s="1" t="str">
        <f t="shared" si="1"/>
        <v>A0A1D5V895</v>
      </c>
      <c r="AJ41" s="1" t="str">
        <f>VLOOKUP(AI41,'Additional Annotation'!B:J,2,FALSE)</f>
        <v>300681515</v>
      </c>
      <c r="AK41" s="1" t="str">
        <f>VLOOKUP(AI41,'Additional Annotation'!B:J,3,FALSE)</f>
        <v>CBH32609.1</v>
      </c>
      <c r="AL41" s="1" t="str">
        <f>VLOOKUP(AI41,'Additional Annotation'!B:J,7,FALSE)</f>
        <v>glucan endo-1,3-beta-glucosidase GII precursor,putative, expressed</v>
      </c>
      <c r="AM41" s="1" t="str">
        <f>VLOOKUP(AI41,'Additional Annotation'!B:J,8,FALSE)</f>
        <v>bread wheat</v>
      </c>
      <c r="AN41" s="1" t="str">
        <f>VLOOKUP(AI41,'Additional Annotation'!B:J,9,FALSE)</f>
        <v>Triticum aestivum</v>
      </c>
    </row>
    <row r="42" spans="1:40" x14ac:dyDescent="0.25">
      <c r="A42" s="14"/>
      <c r="B42" s="1" t="s">
        <v>31</v>
      </c>
      <c r="C42" s="1">
        <v>1.5458363074331001</v>
      </c>
      <c r="D42" s="1">
        <v>-5.4622999827066998</v>
      </c>
      <c r="E42" s="1" t="s">
        <v>85</v>
      </c>
      <c r="F42" s="1" t="s">
        <v>85</v>
      </c>
      <c r="G42" s="1" t="s">
        <v>86</v>
      </c>
      <c r="H42" s="1">
        <v>13</v>
      </c>
      <c r="I42" s="1">
        <v>13</v>
      </c>
      <c r="J42" s="1">
        <v>5</v>
      </c>
      <c r="K42" s="1">
        <v>86</v>
      </c>
      <c r="L42" s="1">
        <v>86</v>
      </c>
      <c r="M42" s="1">
        <v>38.5</v>
      </c>
      <c r="N42" s="1">
        <v>29.202000000000002</v>
      </c>
      <c r="O42" s="1">
        <v>323.31</v>
      </c>
      <c r="P42" s="1">
        <v>73536000000</v>
      </c>
      <c r="Q42" s="1">
        <v>172</v>
      </c>
      <c r="R42" s="1">
        <v>1.5458363074331001</v>
      </c>
      <c r="S42" s="1">
        <v>1.7333333333333301E-2</v>
      </c>
      <c r="T42" s="1">
        <v>-5.4622999827066998</v>
      </c>
      <c r="U42" s="1">
        <v>-1.50540708579794</v>
      </c>
      <c r="V42" s="1">
        <v>25.146260000000002</v>
      </c>
      <c r="W42" s="1">
        <v>29.025960000000001</v>
      </c>
      <c r="X42" s="1">
        <v>28.380220000000001</v>
      </c>
      <c r="Y42" s="1">
        <v>24.731210000000001</v>
      </c>
      <c r="Z42" s="1">
        <v>30.048559999999998</v>
      </c>
      <c r="AA42" s="1">
        <v>29.413229999999999</v>
      </c>
      <c r="AB42" s="1">
        <v>30.899799999999999</v>
      </c>
      <c r="AC42" s="1">
        <v>33.395600000000002</v>
      </c>
      <c r="AD42" s="1">
        <v>34.643940000000001</v>
      </c>
      <c r="AE42" s="1">
        <v>33.436630000000001</v>
      </c>
      <c r="AF42" s="1">
        <v>32.29466</v>
      </c>
      <c r="AG42" s="1">
        <v>30.86843</v>
      </c>
      <c r="AI42" s="1" t="str">
        <f t="shared" si="1"/>
        <v>A0A1D5W1T2</v>
      </c>
      <c r="AJ42" s="1" t="str">
        <f>VLOOKUP(AI42,'Additional Annotation'!B:J,2,FALSE)</f>
        <v>1149766838</v>
      </c>
      <c r="AK42" s="1" t="str">
        <f>VLOOKUP(AI42,'Additional Annotation'!B:J,3,FALSE)</f>
        <v>XP_020148298.1</v>
      </c>
      <c r="AL42" s="1" t="str">
        <f>VLOOKUP(AI42,'Additional Annotation'!B:J,7,FALSE)</f>
        <v>glucan endo-1,3-beta-glucosidase GIII-like</v>
      </c>
      <c r="AM42" s="1" t="str">
        <f>VLOOKUP(AI42,'Additional Annotation'!B:J,8,FALSE)</f>
        <v>Aegilops tauschii subsp. tauschii</v>
      </c>
      <c r="AN42" s="1" t="str">
        <f>VLOOKUP(AI42,'Additional Annotation'!B:J,9,FALSE)</f>
        <v>Aegilops tauschii subsp. tauschii</v>
      </c>
    </row>
    <row r="43" spans="1:40" x14ac:dyDescent="0.25">
      <c r="A43" s="14"/>
      <c r="B43" s="1" t="s">
        <v>31</v>
      </c>
      <c r="C43" s="1">
        <v>2.51350259635521</v>
      </c>
      <c r="D43" s="1">
        <v>2.6366799672444698</v>
      </c>
      <c r="E43" s="1" t="s">
        <v>87</v>
      </c>
      <c r="F43" s="1" t="s">
        <v>88</v>
      </c>
      <c r="G43" s="1" t="s">
        <v>89</v>
      </c>
      <c r="H43" s="1">
        <v>13</v>
      </c>
      <c r="I43" s="1">
        <v>13</v>
      </c>
      <c r="J43" s="1">
        <v>10</v>
      </c>
      <c r="K43" s="1">
        <v>26.5</v>
      </c>
      <c r="L43" s="1">
        <v>26.5</v>
      </c>
      <c r="M43" s="1">
        <v>19.600000000000001</v>
      </c>
      <c r="N43" s="1">
        <v>58.771999999999998</v>
      </c>
      <c r="O43" s="1">
        <v>77.599000000000004</v>
      </c>
      <c r="P43" s="1">
        <v>3046400000</v>
      </c>
      <c r="Q43" s="1">
        <v>85</v>
      </c>
      <c r="R43" s="1">
        <v>2.51350259635521</v>
      </c>
      <c r="S43" s="1">
        <v>6.2333333333333303E-2</v>
      </c>
      <c r="T43" s="1">
        <v>2.6366799672444698</v>
      </c>
      <c r="U43" s="1">
        <v>1.0930849002506799</v>
      </c>
      <c r="V43" s="1">
        <v>28.785779999999999</v>
      </c>
      <c r="W43" s="1">
        <v>27.884779999999999</v>
      </c>
      <c r="X43" s="1">
        <v>28.849810000000002</v>
      </c>
      <c r="Y43" s="1">
        <v>27.291930000000001</v>
      </c>
      <c r="Z43" s="1">
        <v>28.31579</v>
      </c>
      <c r="AA43" s="1">
        <v>28.353169999999999</v>
      </c>
      <c r="AB43" s="1">
        <v>26.344719999999999</v>
      </c>
      <c r="AC43" s="1">
        <v>25.855170000000001</v>
      </c>
      <c r="AD43" s="1">
        <v>25.410430000000002</v>
      </c>
      <c r="AE43" s="1">
        <v>24.595420000000001</v>
      </c>
      <c r="AF43" s="1">
        <v>26.943470000000001</v>
      </c>
      <c r="AG43" s="1">
        <v>26.743549999999999</v>
      </c>
      <c r="AI43" s="1" t="str">
        <f t="shared" si="1"/>
        <v>A0A1D5Z211</v>
      </c>
      <c r="AJ43" s="1" t="str">
        <f>VLOOKUP(AI43,'Additional Annotation'!B:J,2,FALSE)</f>
        <v>53680379</v>
      </c>
      <c r="AK43" s="1" t="str">
        <f>VLOOKUP(AI43,'Additional Annotation'!B:J,3,FALSE)</f>
        <v>AAU89392.1</v>
      </c>
      <c r="AL43" s="1" t="str">
        <f>VLOOKUP(AI43,'Additional Annotation'!B:J,7,FALSE)</f>
        <v>glutamine-dependent asparagine synthetase</v>
      </c>
      <c r="AM43" s="1" t="str">
        <f>VLOOKUP(AI43,'Additional Annotation'!B:J,8,FALSE)</f>
        <v>bread wheat</v>
      </c>
      <c r="AN43" s="1" t="str">
        <f>VLOOKUP(AI43,'Additional Annotation'!B:J,9,FALSE)</f>
        <v>Triticum aestivum</v>
      </c>
    </row>
    <row r="44" spans="1:40" x14ac:dyDescent="0.25">
      <c r="A44" s="14"/>
      <c r="B44" s="1" t="s">
        <v>31</v>
      </c>
      <c r="C44" s="1">
        <v>1.4864661154519401</v>
      </c>
      <c r="D44" s="1">
        <v>-4.2674954732259103</v>
      </c>
      <c r="E44" s="1" t="s">
        <v>90</v>
      </c>
      <c r="F44" s="1" t="s">
        <v>90</v>
      </c>
      <c r="G44" s="1" t="s">
        <v>91</v>
      </c>
      <c r="H44" s="1">
        <v>14</v>
      </c>
      <c r="I44" s="1">
        <v>7</v>
      </c>
      <c r="J44" s="1">
        <v>7</v>
      </c>
      <c r="K44" s="1">
        <v>81</v>
      </c>
      <c r="L44" s="1">
        <v>51.3</v>
      </c>
      <c r="M44" s="1">
        <v>51.3</v>
      </c>
      <c r="N44" s="1">
        <v>24.489000000000001</v>
      </c>
      <c r="O44" s="1">
        <v>323.31</v>
      </c>
      <c r="P44" s="1">
        <v>43328000000</v>
      </c>
      <c r="Q44" s="1">
        <v>570</v>
      </c>
      <c r="R44" s="1">
        <v>1.4864661154519401</v>
      </c>
      <c r="S44" s="1">
        <v>1.15555555555556E-2</v>
      </c>
      <c r="T44" s="1">
        <v>-4.2674954732259103</v>
      </c>
      <c r="U44" s="1">
        <v>-1.28156757864249</v>
      </c>
      <c r="V44" s="1">
        <v>26.103560000000002</v>
      </c>
      <c r="W44" s="1">
        <v>29.043040000000001</v>
      </c>
      <c r="X44" s="1">
        <v>28.008649999999999</v>
      </c>
      <c r="Y44" s="1">
        <v>27.70101</v>
      </c>
      <c r="Z44" s="1">
        <v>29.287710000000001</v>
      </c>
      <c r="AA44" s="1">
        <v>28.238910000000001</v>
      </c>
      <c r="AB44" s="1">
        <v>30.106619999999999</v>
      </c>
      <c r="AC44" s="1">
        <v>32.266930000000002</v>
      </c>
      <c r="AD44" s="1">
        <v>33.58419</v>
      </c>
      <c r="AE44" s="1">
        <v>30.029599999999999</v>
      </c>
      <c r="AF44" s="1">
        <v>30.9315</v>
      </c>
      <c r="AG44" s="1">
        <v>30.952200000000001</v>
      </c>
      <c r="AI44" s="1" t="str">
        <f t="shared" si="1"/>
        <v>A0A1D6BV27</v>
      </c>
      <c r="AJ44" s="1" t="str">
        <f>VLOOKUP(AI44,'Additional Annotation'!B:J,2,FALSE)</f>
        <v>157093716</v>
      </c>
      <c r="AK44" s="1" t="str">
        <f>VLOOKUP(AI44,'Additional Annotation'!B:J,3,FALSE)</f>
        <v>ABV22584.1</v>
      </c>
      <c r="AL44" s="1" t="str">
        <f>VLOOKUP(AI44,'Additional Annotation'!B:J,7,FALSE)</f>
        <v>PR17d precursor</v>
      </c>
      <c r="AM44" s="1" t="str">
        <f>VLOOKUP(AI44,'Additional Annotation'!B:J,8,FALSE)</f>
        <v>domesticated barley</v>
      </c>
      <c r="AN44" s="1" t="str">
        <f>VLOOKUP(AI44,'Additional Annotation'!B:J,9,FALSE)</f>
        <v>Hordeum vulgare subsp. vulgare</v>
      </c>
    </row>
    <row r="45" spans="1:40" x14ac:dyDescent="0.25">
      <c r="A45" s="14"/>
      <c r="B45" s="1" t="s">
        <v>31</v>
      </c>
      <c r="C45" s="1">
        <v>1.6010818815478201</v>
      </c>
      <c r="D45" s="1">
        <v>3.1052589416503902</v>
      </c>
      <c r="E45" s="1" t="s">
        <v>92</v>
      </c>
      <c r="F45" s="1" t="s">
        <v>93</v>
      </c>
      <c r="G45" s="1" t="s">
        <v>94</v>
      </c>
      <c r="H45" s="1">
        <v>9</v>
      </c>
      <c r="I45" s="1">
        <v>2</v>
      </c>
      <c r="J45" s="1">
        <v>1</v>
      </c>
      <c r="K45" s="1">
        <v>43.4</v>
      </c>
      <c r="L45" s="1">
        <v>16</v>
      </c>
      <c r="M45" s="1">
        <v>5</v>
      </c>
      <c r="N45" s="1">
        <v>31.146000000000001</v>
      </c>
      <c r="O45" s="1">
        <v>208.83</v>
      </c>
      <c r="P45" s="1">
        <v>16878000000</v>
      </c>
      <c r="Q45" s="1">
        <v>283</v>
      </c>
      <c r="R45" s="1">
        <v>1.6010818815478201</v>
      </c>
      <c r="S45" s="1">
        <v>5.9200000000000003E-2</v>
      </c>
      <c r="T45" s="1">
        <v>3.1052589416503902</v>
      </c>
      <c r="U45" s="1">
        <v>1.0748504773841301</v>
      </c>
      <c r="V45" s="1">
        <v>30.383600000000001</v>
      </c>
      <c r="W45" s="1">
        <v>31.017440000000001</v>
      </c>
      <c r="X45" s="1">
        <v>28.471309999999999</v>
      </c>
      <c r="Y45" s="1">
        <v>30.60726</v>
      </c>
      <c r="Z45" s="1">
        <v>31.90034</v>
      </c>
      <c r="AA45" s="1">
        <v>30.327210000000001</v>
      </c>
      <c r="AB45" s="1">
        <v>27.754169999999998</v>
      </c>
      <c r="AC45" s="1">
        <v>26.33821</v>
      </c>
      <c r="AD45" s="1">
        <v>26.464200000000002</v>
      </c>
      <c r="AE45" s="1">
        <v>27.68412</v>
      </c>
      <c r="AF45" s="1">
        <v>27.959420000000001</v>
      </c>
      <c r="AG45" s="1">
        <v>27.029599999999999</v>
      </c>
      <c r="AI45" s="1" t="str">
        <f t="shared" si="1"/>
        <v>A0A1D6C2S0</v>
      </c>
      <c r="AJ45" s="1" t="str">
        <f>VLOOKUP(AI45,'Additional Annotation'!B:J,2,FALSE)</f>
        <v>474151765</v>
      </c>
      <c r="AK45" s="1" t="str">
        <f>VLOOKUP(AI45,'Additional Annotation'!B:J,3,FALSE)</f>
        <v>EMS56986.1</v>
      </c>
      <c r="AL45" s="1" t="str">
        <f>VLOOKUP(AI45,'Additional Annotation'!B:J,7,FALSE)</f>
        <v>Xyloglucan endotransglucosylase/hydrolase protein 22</v>
      </c>
      <c r="AM45" s="1" t="str">
        <f>VLOOKUP(AI45,'Additional Annotation'!B:J,8,FALSE)</f>
        <v>Triticum urartu</v>
      </c>
      <c r="AN45" s="1" t="str">
        <f>VLOOKUP(AI45,'Additional Annotation'!B:J,9,FALSE)</f>
        <v>Triticum urartu</v>
      </c>
    </row>
    <row r="46" spans="1:40" x14ac:dyDescent="0.25">
      <c r="A46" s="14"/>
      <c r="B46" s="1" t="s">
        <v>31</v>
      </c>
      <c r="C46" s="1">
        <v>2.1660127784525298</v>
      </c>
      <c r="D46" s="1">
        <v>-7.0497709910074899</v>
      </c>
      <c r="E46" s="1" t="s">
        <v>45</v>
      </c>
      <c r="F46" s="1" t="s">
        <v>45</v>
      </c>
      <c r="G46" s="1" t="s">
        <v>46</v>
      </c>
      <c r="H46" s="1">
        <v>11</v>
      </c>
      <c r="I46" s="1">
        <v>8</v>
      </c>
      <c r="J46" s="1">
        <v>2</v>
      </c>
      <c r="K46" s="1">
        <v>68.900000000000006</v>
      </c>
      <c r="L46" s="1">
        <v>56.7</v>
      </c>
      <c r="M46" s="1">
        <v>8.5</v>
      </c>
      <c r="N46" s="1">
        <v>17.635000000000002</v>
      </c>
      <c r="O46" s="1">
        <v>323.31</v>
      </c>
      <c r="P46" s="1">
        <v>116780000000</v>
      </c>
      <c r="Q46" s="1">
        <v>387</v>
      </c>
      <c r="R46" s="1">
        <v>2.1660127784525298</v>
      </c>
      <c r="S46" s="1">
        <v>0</v>
      </c>
      <c r="T46" s="1">
        <v>-7.0497709910074899</v>
      </c>
      <c r="U46" s="1">
        <v>-2.0898375870201198</v>
      </c>
      <c r="V46" s="1">
        <v>26.11702</v>
      </c>
      <c r="W46" s="1">
        <v>28.209599999999998</v>
      </c>
      <c r="X46" s="1">
        <v>25.83971</v>
      </c>
      <c r="Y46" s="1">
        <v>26.838100000000001</v>
      </c>
      <c r="Z46" s="1">
        <v>26.72767</v>
      </c>
      <c r="AA46" s="1">
        <v>27.100090000000002</v>
      </c>
      <c r="AB46" s="1">
        <v>31.492429999999999</v>
      </c>
      <c r="AC46" s="1">
        <v>34.624020000000002</v>
      </c>
      <c r="AD46" s="1">
        <v>35.199199999999998</v>
      </c>
      <c r="AE46" s="1">
        <v>33.117699999999999</v>
      </c>
      <c r="AF46" s="1">
        <v>32.594059999999999</v>
      </c>
      <c r="AG46" s="1">
        <v>31.580469999999998</v>
      </c>
      <c r="AI46" s="1" t="str">
        <f t="shared" si="1"/>
        <v>C3UZE5</v>
      </c>
      <c r="AJ46" s="1" t="str">
        <f>VLOOKUP(AI46,'Additional Annotation'!B:J,2,FALSE)</f>
        <v>228480395</v>
      </c>
      <c r="AK46" s="1" t="str">
        <f>VLOOKUP(AI46,'Additional Annotation'!B:J,3,FALSE)</f>
        <v>ACQ41880.1</v>
      </c>
      <c r="AL46" s="1" t="str">
        <f>VLOOKUP(AI46,'Additional Annotation'!B:J,7,FALSE)</f>
        <v>pathogenisis-related protein 1.1</v>
      </c>
      <c r="AM46" s="1" t="str">
        <f>VLOOKUP(AI46,'Additional Annotation'!B:J,8,FALSE)</f>
        <v>bread wheat</v>
      </c>
      <c r="AN46" s="1" t="str">
        <f>VLOOKUP(AI46,'Additional Annotation'!B:J,9,FALSE)</f>
        <v>Triticum aestivum</v>
      </c>
    </row>
    <row r="47" spans="1:40" x14ac:dyDescent="0.25">
      <c r="A47" s="14"/>
      <c r="B47" s="1" t="s">
        <v>31</v>
      </c>
      <c r="C47" s="1">
        <v>1.42708989657254</v>
      </c>
      <c r="D47" s="1">
        <v>-3.3192920684814502</v>
      </c>
      <c r="E47" s="1" t="s">
        <v>95</v>
      </c>
      <c r="F47" s="1" t="s">
        <v>95</v>
      </c>
      <c r="G47" s="1" t="s">
        <v>96</v>
      </c>
      <c r="H47" s="1">
        <v>12</v>
      </c>
      <c r="I47" s="1">
        <v>8</v>
      </c>
      <c r="J47" s="1">
        <v>4</v>
      </c>
      <c r="K47" s="1">
        <v>48.7</v>
      </c>
      <c r="L47" s="1">
        <v>40.1</v>
      </c>
      <c r="M47" s="1">
        <v>18.7</v>
      </c>
      <c r="N47" s="1">
        <v>35.256999999999998</v>
      </c>
      <c r="O47" s="1">
        <v>323.31</v>
      </c>
      <c r="P47" s="1">
        <v>6626300000</v>
      </c>
      <c r="Q47" s="1">
        <v>174</v>
      </c>
      <c r="R47" s="1">
        <v>1.42708989657254</v>
      </c>
      <c r="S47" s="1">
        <v>5.3428571428571402E-2</v>
      </c>
      <c r="T47" s="1">
        <v>-3.3192920684814502</v>
      </c>
      <c r="U47" s="1">
        <v>-1.0768981511989599</v>
      </c>
      <c r="V47" s="1">
        <v>27.318290000000001</v>
      </c>
      <c r="W47" s="1">
        <v>26.949269999999999</v>
      </c>
      <c r="X47" s="1">
        <v>24.340319999999998</v>
      </c>
      <c r="Y47" s="1">
        <v>26.893889999999999</v>
      </c>
      <c r="Z47" s="1">
        <v>27.283740000000002</v>
      </c>
      <c r="AA47" s="1">
        <v>24.912759999999999</v>
      </c>
      <c r="AB47" s="1">
        <v>28.50975</v>
      </c>
      <c r="AC47" s="1">
        <v>29.69576</v>
      </c>
      <c r="AD47" s="1">
        <v>30.360240000000001</v>
      </c>
      <c r="AE47" s="1">
        <v>29.616109999999999</v>
      </c>
      <c r="AF47" s="1">
        <v>28.888929999999998</v>
      </c>
      <c r="AG47" s="1">
        <v>28.980270000000001</v>
      </c>
      <c r="AI47" s="1" t="str">
        <f t="shared" si="1"/>
        <v>D8L9Q1</v>
      </c>
      <c r="AJ47" s="1" t="str">
        <f>VLOOKUP(AI47,'Additional Annotation'!B:J,2,FALSE)</f>
        <v>300681514</v>
      </c>
      <c r="AK47" s="1" t="str">
        <f>VLOOKUP(AI47,'Additional Annotation'!B:J,3,FALSE)</f>
        <v>CBH32608.1</v>
      </c>
      <c r="AL47" s="1" t="str">
        <f>VLOOKUP(AI47,'Additional Annotation'!B:J,7,FALSE)</f>
        <v>glucan endo-1,3-beta-glucosidase GII precursor,putative, expressed</v>
      </c>
      <c r="AM47" s="1" t="str">
        <f>VLOOKUP(AI47,'Additional Annotation'!B:J,8,FALSE)</f>
        <v>bread wheat</v>
      </c>
      <c r="AN47" s="1" t="str">
        <f>VLOOKUP(AI47,'Additional Annotation'!B:J,9,FALSE)</f>
        <v>Triticum aestivum</v>
      </c>
    </row>
    <row r="48" spans="1:40" x14ac:dyDescent="0.25">
      <c r="A48" s="14"/>
      <c r="B48" s="1" t="s">
        <v>31</v>
      </c>
      <c r="C48" s="1">
        <v>2.29997439385606</v>
      </c>
      <c r="D48" s="1">
        <v>-3.1999022165934199</v>
      </c>
      <c r="E48" s="1" t="s">
        <v>97</v>
      </c>
      <c r="F48" s="1" t="s">
        <v>97</v>
      </c>
      <c r="G48" s="1" t="s">
        <v>98</v>
      </c>
      <c r="H48" s="1">
        <v>14</v>
      </c>
      <c r="I48" s="1">
        <v>14</v>
      </c>
      <c r="J48" s="1">
        <v>8</v>
      </c>
      <c r="K48" s="1">
        <v>60.4</v>
      </c>
      <c r="L48" s="1">
        <v>60.4</v>
      </c>
      <c r="M48" s="1">
        <v>35</v>
      </c>
      <c r="N48" s="1">
        <v>35.042000000000002</v>
      </c>
      <c r="O48" s="1">
        <v>323.31</v>
      </c>
      <c r="P48" s="1">
        <v>125850000000</v>
      </c>
      <c r="Q48" s="1">
        <v>1157</v>
      </c>
      <c r="R48" s="1">
        <v>2.29997439385606</v>
      </c>
      <c r="S48" s="1">
        <v>1.04E-2</v>
      </c>
      <c r="T48" s="1">
        <v>-3.1999022165934199</v>
      </c>
      <c r="U48" s="1">
        <v>-1.24410902537641</v>
      </c>
      <c r="V48" s="1">
        <v>30.028020000000001</v>
      </c>
      <c r="W48" s="1">
        <v>31.147950000000002</v>
      </c>
      <c r="X48" s="1">
        <v>30.45317</v>
      </c>
      <c r="Y48" s="1">
        <v>30.948239999999998</v>
      </c>
      <c r="Z48" s="1">
        <v>31.13608</v>
      </c>
      <c r="AA48" s="1">
        <v>30.991859999999999</v>
      </c>
      <c r="AB48" s="1">
        <v>32.860120000000002</v>
      </c>
      <c r="AC48" s="1">
        <v>33.905900000000003</v>
      </c>
      <c r="AD48" s="1">
        <v>34.462829999999997</v>
      </c>
      <c r="AE48" s="1">
        <v>33.173769999999998</v>
      </c>
      <c r="AF48" s="1">
        <v>32.83831</v>
      </c>
      <c r="AG48" s="1">
        <v>32.025410000000001</v>
      </c>
      <c r="AI48" s="1" t="str">
        <f t="shared" si="1"/>
        <v>D8L9Q2</v>
      </c>
      <c r="AJ48" s="1" t="str">
        <f>VLOOKUP(AI48,'Additional Annotation'!B:J,2,FALSE)</f>
        <v>300681515</v>
      </c>
      <c r="AK48" s="1" t="str">
        <f>VLOOKUP(AI48,'Additional Annotation'!B:J,3,FALSE)</f>
        <v>CBH32609.1</v>
      </c>
      <c r="AL48" s="1" t="str">
        <f>VLOOKUP(AI48,'Additional Annotation'!B:J,7,FALSE)</f>
        <v>glucan endo-1,3-beta-glucosidase GII precursor,putative, expressed</v>
      </c>
      <c r="AM48" s="1" t="str">
        <f>VLOOKUP(AI48,'Additional Annotation'!B:J,8,FALSE)</f>
        <v>bread wheat</v>
      </c>
      <c r="AN48" s="1" t="str">
        <f>VLOOKUP(AI48,'Additional Annotation'!B:J,9,FALSE)</f>
        <v>Triticum aestivum</v>
      </c>
    </row>
    <row r="49" spans="1:40" x14ac:dyDescent="0.25">
      <c r="A49" s="14"/>
      <c r="B49" s="1" t="s">
        <v>31</v>
      </c>
      <c r="C49" s="1">
        <v>2.0459667727925801</v>
      </c>
      <c r="D49" s="1">
        <v>-7.0118287404378199</v>
      </c>
      <c r="E49" s="1" t="s">
        <v>63</v>
      </c>
      <c r="F49" s="1" t="s">
        <v>63</v>
      </c>
      <c r="G49" s="1" t="s">
        <v>64</v>
      </c>
      <c r="H49" s="1">
        <v>10</v>
      </c>
      <c r="I49" s="1">
        <v>1</v>
      </c>
      <c r="J49" s="1">
        <v>1</v>
      </c>
      <c r="K49" s="1">
        <v>61</v>
      </c>
      <c r="L49" s="1">
        <v>9.1</v>
      </c>
      <c r="M49" s="1">
        <v>9.1</v>
      </c>
      <c r="N49" s="1">
        <v>17.651</v>
      </c>
      <c r="O49" s="1">
        <v>139.52000000000001</v>
      </c>
      <c r="P49" s="1">
        <v>86636000000</v>
      </c>
      <c r="Q49" s="1">
        <v>136</v>
      </c>
      <c r="R49" s="1">
        <v>2.0459667727925801</v>
      </c>
      <c r="S49" s="1">
        <v>0</v>
      </c>
      <c r="T49" s="1">
        <v>-7.0118287404378199</v>
      </c>
      <c r="U49" s="1">
        <v>-2.0164349635060801</v>
      </c>
      <c r="V49" s="1">
        <v>24.635449999999999</v>
      </c>
      <c r="W49" s="1">
        <v>27.465129999999998</v>
      </c>
      <c r="X49" s="1">
        <v>26.813600000000001</v>
      </c>
      <c r="Y49" s="1">
        <v>26.342929999999999</v>
      </c>
      <c r="Z49" s="1">
        <v>28.03023</v>
      </c>
      <c r="AA49" s="1">
        <v>26.7986</v>
      </c>
      <c r="AB49" s="1">
        <v>30.96444</v>
      </c>
      <c r="AC49" s="1">
        <v>34.042870000000001</v>
      </c>
      <c r="AD49" s="1">
        <v>34.942360000000001</v>
      </c>
      <c r="AE49" s="1">
        <v>32.62706</v>
      </c>
      <c r="AF49" s="1">
        <v>32.224119999999999</v>
      </c>
      <c r="AG49" s="1">
        <v>31.339210000000001</v>
      </c>
      <c r="AI49" s="1" t="str">
        <f t="shared" si="1"/>
        <v>O82714</v>
      </c>
      <c r="AJ49" s="1" t="str">
        <f>VLOOKUP(AI49,'Additional Annotation'!B:J,2,FALSE)</f>
        <v>3702663</v>
      </c>
      <c r="AK49" s="1" t="str">
        <f>VLOOKUP(AI49,'Additional Annotation'!B:J,3,FALSE)</f>
        <v>CAA07473.1</v>
      </c>
      <c r="AL49" s="1" t="str">
        <f>VLOOKUP(AI49,'Additional Annotation'!B:J,7,FALSE)</f>
        <v>pathogenisis-related protein 1.1</v>
      </c>
      <c r="AM49" s="1" t="str">
        <f>VLOOKUP(AI49,'Additional Annotation'!B:J,8,FALSE)</f>
        <v>bread wheat</v>
      </c>
      <c r="AN49" s="1" t="str">
        <f>VLOOKUP(AI49,'Additional Annotation'!B:J,9,FALSE)</f>
        <v>Triticum aestivum</v>
      </c>
    </row>
    <row r="50" spans="1:40" x14ac:dyDescent="0.25">
      <c r="A50" s="14"/>
      <c r="B50" s="1" t="s">
        <v>31</v>
      </c>
      <c r="C50" s="1">
        <v>2.2584368012702298</v>
      </c>
      <c r="D50" s="1">
        <v>-5.0651111602783203</v>
      </c>
      <c r="E50" s="1" t="s">
        <v>68</v>
      </c>
      <c r="F50" s="1" t="s">
        <v>68</v>
      </c>
      <c r="G50" s="1" t="s">
        <v>69</v>
      </c>
      <c r="H50" s="1">
        <v>12</v>
      </c>
      <c r="I50" s="1">
        <v>6</v>
      </c>
      <c r="J50" s="1">
        <v>4</v>
      </c>
      <c r="K50" s="1">
        <v>59.3</v>
      </c>
      <c r="L50" s="1">
        <v>35</v>
      </c>
      <c r="M50" s="1">
        <v>23.1</v>
      </c>
      <c r="N50" s="1">
        <v>34.881</v>
      </c>
      <c r="O50" s="1">
        <v>323.31</v>
      </c>
      <c r="P50" s="1">
        <v>29949000000</v>
      </c>
      <c r="Q50" s="1">
        <v>250</v>
      </c>
      <c r="R50" s="1">
        <v>2.2584368012702298</v>
      </c>
      <c r="S50" s="1">
        <v>0</v>
      </c>
      <c r="T50" s="1">
        <v>-5.0651111602783203</v>
      </c>
      <c r="U50" s="1">
        <v>-1.7288323824320999</v>
      </c>
      <c r="V50" s="1">
        <v>25.602830000000001</v>
      </c>
      <c r="W50" s="1">
        <v>27.791910000000001</v>
      </c>
      <c r="X50" s="1">
        <v>26.35904</v>
      </c>
      <c r="Y50" s="1">
        <v>26.718430000000001</v>
      </c>
      <c r="Z50" s="1">
        <v>27.75264</v>
      </c>
      <c r="AA50" s="1">
        <v>27.785689999999999</v>
      </c>
      <c r="AB50" s="1">
        <v>30.463239999999999</v>
      </c>
      <c r="AC50" s="1">
        <v>31.69378</v>
      </c>
      <c r="AD50" s="1">
        <v>32.792090000000002</v>
      </c>
      <c r="AE50" s="1">
        <v>30.96733</v>
      </c>
      <c r="AF50" s="1">
        <v>30.702400000000001</v>
      </c>
      <c r="AG50" s="1">
        <v>30.940349999999999</v>
      </c>
      <c r="AI50" s="1" t="str">
        <f t="shared" si="1"/>
        <v>Q9XEN5</v>
      </c>
      <c r="AJ50" s="1" t="str">
        <f>VLOOKUP(AI50,'Additional Annotation'!B:J,2,FALSE)</f>
        <v>4741846</v>
      </c>
      <c r="AK50" s="1" t="str">
        <f>VLOOKUP(AI50,'Additional Annotation'!B:J,3,FALSE)</f>
        <v>AAD28732.1</v>
      </c>
      <c r="AL50" s="1" t="str">
        <f>VLOOKUP(AI50,'Additional Annotation'!B:J,7,FALSE)</f>
        <v>beta-1,3-glucanase precursor</v>
      </c>
      <c r="AM50" s="1" t="str">
        <f>VLOOKUP(AI50,'Additional Annotation'!B:J,8,FALSE)</f>
        <v>bread wheat</v>
      </c>
      <c r="AN50" s="1" t="str">
        <f>VLOOKUP(AI50,'Additional Annotation'!B:J,9,FALSE)</f>
        <v>Triticum aestivum</v>
      </c>
    </row>
    <row r="51" spans="1:40" x14ac:dyDescent="0.25">
      <c r="A51" s="14"/>
      <c r="B51" s="1" t="s">
        <v>31</v>
      </c>
      <c r="C51" s="1">
        <v>1.9565566044395</v>
      </c>
      <c r="D51" s="1">
        <v>-2.8938509623209598</v>
      </c>
      <c r="E51" s="1" t="s">
        <v>99</v>
      </c>
      <c r="F51" s="1" t="s">
        <v>99</v>
      </c>
      <c r="G51" s="1" t="s">
        <v>100</v>
      </c>
      <c r="H51" s="1">
        <v>9</v>
      </c>
      <c r="I51" s="1">
        <v>9</v>
      </c>
      <c r="J51" s="1">
        <v>8</v>
      </c>
      <c r="K51" s="1">
        <v>52.8</v>
      </c>
      <c r="L51" s="1">
        <v>52.8</v>
      </c>
      <c r="M51" s="1">
        <v>47.2</v>
      </c>
      <c r="N51" s="1">
        <v>35.54</v>
      </c>
      <c r="O51" s="1">
        <v>323.31</v>
      </c>
      <c r="P51" s="1">
        <v>29576000000</v>
      </c>
      <c r="Q51" s="1">
        <v>1445</v>
      </c>
      <c r="R51" s="1">
        <v>1.9565566044395</v>
      </c>
      <c r="S51" s="1">
        <v>6.8000000000000005E-2</v>
      </c>
      <c r="T51" s="1">
        <v>-2.8938509623209598</v>
      </c>
      <c r="U51" s="1">
        <v>-1.0932530038486401</v>
      </c>
      <c r="V51" s="1">
        <v>29.221540000000001</v>
      </c>
      <c r="W51" s="1">
        <v>27.191500000000001</v>
      </c>
      <c r="X51" s="1">
        <v>27.808700000000002</v>
      </c>
      <c r="Y51" s="1">
        <v>29.326160000000002</v>
      </c>
      <c r="Z51" s="1">
        <v>31.77223</v>
      </c>
      <c r="AA51" s="1">
        <v>28.916899999999998</v>
      </c>
      <c r="AB51" s="1">
        <v>30.821449999999999</v>
      </c>
      <c r="AC51" s="1">
        <v>31.436879999999999</v>
      </c>
      <c r="AD51" s="1">
        <v>30.644950000000001</v>
      </c>
      <c r="AE51" s="1">
        <v>29.49117</v>
      </c>
      <c r="AF51" s="1">
        <v>29.007560000000002</v>
      </c>
      <c r="AG51" s="1">
        <v>30.020489999999999</v>
      </c>
      <c r="AI51" s="1" t="str">
        <f t="shared" si="1"/>
        <v>W5BRM7</v>
      </c>
      <c r="AJ51" s="1" t="str">
        <f>VLOOKUP(AI51,'Additional Annotation'!B:J,2,FALSE)</f>
        <v>1149781488</v>
      </c>
      <c r="AK51" s="1" t="str">
        <f>VLOOKUP(AI51,'Additional Annotation'!B:J,3,FALSE)</f>
        <v>XP_020153601.1</v>
      </c>
      <c r="AL51" s="1" t="str">
        <f>VLOOKUP(AI51,'Additional Annotation'!B:J,7,FALSE)</f>
        <v>26 kDa endochitinase 1-like</v>
      </c>
      <c r="AM51" s="1" t="str">
        <f>VLOOKUP(AI51,'Additional Annotation'!B:J,8,FALSE)</f>
        <v>Aegilops tauschii subsp. tauschii</v>
      </c>
      <c r="AN51" s="1" t="str">
        <f>VLOOKUP(AI51,'Additional Annotation'!B:J,9,FALSE)</f>
        <v>Aegilops tauschii subsp. tauschii</v>
      </c>
    </row>
    <row r="52" spans="1:40" x14ac:dyDescent="0.25">
      <c r="A52" s="14"/>
      <c r="B52" s="1" t="s">
        <v>31</v>
      </c>
      <c r="C52" s="1">
        <v>2.1042485829369499</v>
      </c>
      <c r="D52" s="1">
        <v>-5.1018288930257203</v>
      </c>
      <c r="E52" s="1" t="s">
        <v>101</v>
      </c>
      <c r="F52" s="1" t="s">
        <v>102</v>
      </c>
      <c r="G52" s="1" t="s">
        <v>103</v>
      </c>
      <c r="H52" s="1">
        <v>8</v>
      </c>
      <c r="I52" s="1">
        <v>8</v>
      </c>
      <c r="J52" s="1">
        <v>5</v>
      </c>
      <c r="K52" s="1">
        <v>43.9</v>
      </c>
      <c r="L52" s="1">
        <v>43.9</v>
      </c>
      <c r="M52" s="1">
        <v>27.4</v>
      </c>
      <c r="N52" s="1">
        <v>24.533999999999999</v>
      </c>
      <c r="O52" s="1">
        <v>281.75</v>
      </c>
      <c r="P52" s="1">
        <v>17356000000</v>
      </c>
      <c r="Q52" s="1">
        <v>132</v>
      </c>
      <c r="R52" s="1">
        <v>2.1042485829369499</v>
      </c>
      <c r="S52" s="1">
        <v>2.5999999999999999E-2</v>
      </c>
      <c r="T52" s="1">
        <v>-5.1018288930257203</v>
      </c>
      <c r="U52" s="1">
        <v>-1.6812213263918601</v>
      </c>
      <c r="V52" s="1">
        <v>25.457170000000001</v>
      </c>
      <c r="W52" s="1">
        <v>27.741430000000001</v>
      </c>
      <c r="X52" s="1">
        <v>26.175260000000002</v>
      </c>
      <c r="Y52" s="1">
        <v>25.49662</v>
      </c>
      <c r="Z52" s="1">
        <v>27.81495</v>
      </c>
      <c r="AA52" s="1">
        <v>27.048539999999999</v>
      </c>
      <c r="AB52" s="1">
        <v>30.491710000000001</v>
      </c>
      <c r="AC52" s="1">
        <v>31.098230000000001</v>
      </c>
      <c r="AD52" s="1">
        <v>33.089410000000001</v>
      </c>
      <c r="AE52" s="1">
        <v>29.370149999999999</v>
      </c>
      <c r="AF52" s="1">
        <v>30.84909</v>
      </c>
      <c r="AG52" s="1">
        <v>29.834620000000001</v>
      </c>
      <c r="AI52" s="1" t="str">
        <f t="shared" si="1"/>
        <v>W5DDM8</v>
      </c>
      <c r="AJ52" s="1" t="str">
        <f>VLOOKUP(AI52,'Additional Annotation'!B:J,2,FALSE)</f>
        <v>1149763663</v>
      </c>
      <c r="AK52" s="1" t="str">
        <f>VLOOKUP(AI52,'Additional Annotation'!B:J,3,FALSE)</f>
        <v>XP_020147102.1</v>
      </c>
      <c r="AL52" s="1" t="str">
        <f>VLOOKUP(AI52,'Additional Annotation'!B:J,7,FALSE)</f>
        <v>somatic embryogenesis receptor kinase 2-like</v>
      </c>
      <c r="AM52" s="1" t="str">
        <f>VLOOKUP(AI52,'Additional Annotation'!B:J,8,FALSE)</f>
        <v>Aegilops tauschii subsp. tauschii</v>
      </c>
      <c r="AN52" s="1" t="str">
        <f>VLOOKUP(AI52,'Additional Annotation'!B:J,9,FALSE)</f>
        <v>Aegilops tauschii subsp. tauschii</v>
      </c>
    </row>
    <row r="53" spans="1:40" x14ac:dyDescent="0.25">
      <c r="A53" s="14"/>
      <c r="B53" s="1" t="s">
        <v>31</v>
      </c>
      <c r="C53" s="1">
        <v>1.66386586401659</v>
      </c>
      <c r="D53" s="1">
        <v>-3.0203348795572902</v>
      </c>
      <c r="E53" s="1" t="s">
        <v>104</v>
      </c>
      <c r="F53" s="1" t="s">
        <v>104</v>
      </c>
      <c r="G53" s="1" t="s">
        <v>105</v>
      </c>
      <c r="H53" s="1">
        <v>6</v>
      </c>
      <c r="I53" s="1">
        <v>1</v>
      </c>
      <c r="J53" s="1">
        <v>1</v>
      </c>
      <c r="K53" s="1">
        <v>44.2</v>
      </c>
      <c r="L53" s="1">
        <v>7.1</v>
      </c>
      <c r="M53" s="1">
        <v>7.1</v>
      </c>
      <c r="N53" s="1">
        <v>23.398</v>
      </c>
      <c r="O53" s="1">
        <v>24.759</v>
      </c>
      <c r="P53" s="1">
        <v>2260700000</v>
      </c>
      <c r="Q53" s="1">
        <v>45</v>
      </c>
      <c r="R53" s="1">
        <v>1.66386586401659</v>
      </c>
      <c r="S53" s="1">
        <v>4.9333333333333299E-2</v>
      </c>
      <c r="T53" s="1">
        <v>-3.0203348795572902</v>
      </c>
      <c r="U53" s="1">
        <v>-1.0685955439203501</v>
      </c>
      <c r="V53" s="1">
        <v>24.326440000000002</v>
      </c>
      <c r="W53" s="1">
        <v>26.206</v>
      </c>
      <c r="X53" s="1">
        <v>25.6904</v>
      </c>
      <c r="Y53" s="1">
        <v>25.586320000000001</v>
      </c>
      <c r="Z53" s="1">
        <v>26.296189999999999</v>
      </c>
      <c r="AA53" s="1">
        <v>27.918949999999999</v>
      </c>
      <c r="AB53" s="1">
        <v>27.427499999999998</v>
      </c>
      <c r="AC53" s="1">
        <v>28.332149999999999</v>
      </c>
      <c r="AD53" s="1">
        <v>29.524190000000001</v>
      </c>
      <c r="AE53" s="1">
        <v>27.904319999999998</v>
      </c>
      <c r="AF53" s="1">
        <v>27.54907</v>
      </c>
      <c r="AG53" s="1">
        <v>26.807960000000001</v>
      </c>
      <c r="AI53" s="1" t="str">
        <f t="shared" si="1"/>
        <v>W5ERR3</v>
      </c>
      <c r="AJ53" s="1" t="str">
        <f>VLOOKUP(AI53,'Additional Annotation'!B:J,2,FALSE)</f>
        <v>1149791770</v>
      </c>
      <c r="AK53" s="1" t="str">
        <f>VLOOKUP(AI53,'Additional Annotation'!B:J,3,FALSE)</f>
        <v>XP_020157319.1</v>
      </c>
      <c r="AL53" s="1" t="str">
        <f>VLOOKUP(AI53,'Additional Annotation'!B:J,7,FALSE)</f>
        <v>oxalate oxidase GF-2.8-like</v>
      </c>
      <c r="AM53" s="1" t="str">
        <f>VLOOKUP(AI53,'Additional Annotation'!B:J,8,FALSE)</f>
        <v>Aegilops tauschii subsp. tauschii</v>
      </c>
      <c r="AN53" s="1" t="str">
        <f>VLOOKUP(AI53,'Additional Annotation'!B:J,9,FALSE)</f>
        <v>Aegilops tauschii subsp. tauschii</v>
      </c>
    </row>
    <row r="54" spans="1:40" x14ac:dyDescent="0.25">
      <c r="A54" s="14"/>
      <c r="B54" s="1" t="s">
        <v>31</v>
      </c>
      <c r="C54" s="1">
        <v>1.35057182347764</v>
      </c>
      <c r="D54" s="1">
        <v>-3.43439865112305</v>
      </c>
      <c r="E54" s="1" t="s">
        <v>106</v>
      </c>
      <c r="F54" s="1" t="s">
        <v>107</v>
      </c>
      <c r="G54" s="1" t="s">
        <v>108</v>
      </c>
      <c r="H54" s="1">
        <v>5</v>
      </c>
      <c r="I54" s="1">
        <v>5</v>
      </c>
      <c r="J54" s="1">
        <v>1</v>
      </c>
      <c r="K54" s="1">
        <v>29.5</v>
      </c>
      <c r="L54" s="1">
        <v>29.5</v>
      </c>
      <c r="M54" s="1">
        <v>5.7</v>
      </c>
      <c r="N54" s="1">
        <v>18.568999999999999</v>
      </c>
      <c r="O54" s="1">
        <v>34.887999999999998</v>
      </c>
      <c r="P54" s="1">
        <v>8135500000</v>
      </c>
      <c r="Q54" s="1">
        <v>126</v>
      </c>
      <c r="R54" s="1">
        <v>1.35057182347764</v>
      </c>
      <c r="S54" s="1">
        <v>5.7538461538461497E-2</v>
      </c>
      <c r="T54" s="1">
        <v>-3.43439865112305</v>
      </c>
      <c r="U54" s="1">
        <v>-1.0770184906892999</v>
      </c>
      <c r="V54" s="1">
        <v>27.769010000000002</v>
      </c>
      <c r="W54" s="1">
        <v>25.158580000000001</v>
      </c>
      <c r="X54" s="1">
        <v>27.017330000000001</v>
      </c>
      <c r="Y54" s="1">
        <v>25.18599</v>
      </c>
      <c r="Z54" s="1">
        <v>28.72842</v>
      </c>
      <c r="AA54" s="1">
        <v>27.301649999999999</v>
      </c>
      <c r="AB54" s="1">
        <v>28.405270000000002</v>
      </c>
      <c r="AC54" s="1">
        <v>30.35248</v>
      </c>
      <c r="AD54" s="1">
        <v>31.490369999999999</v>
      </c>
      <c r="AE54" s="1">
        <v>29.5685</v>
      </c>
      <c r="AF54" s="1">
        <v>29.51773</v>
      </c>
      <c r="AG54" s="1">
        <v>24.94631</v>
      </c>
      <c r="AI54" s="1" t="str">
        <f t="shared" si="1"/>
        <v>W5FXL5</v>
      </c>
      <c r="AJ54" s="1" t="str">
        <f>VLOOKUP(AI54,'Additional Annotation'!B:J,2,FALSE)</f>
        <v>1149737998</v>
      </c>
      <c r="AK54" s="1" t="str">
        <f>VLOOKUP(AI54,'Additional Annotation'!B:J,3,FALSE)</f>
        <v>XP_020193121.1</v>
      </c>
      <c r="AL54" s="1" t="str">
        <f>VLOOKUP(AI54,'Additional Annotation'!B:J,7,FALSE)</f>
        <v>dirigent protein 22-like</v>
      </c>
      <c r="AM54" s="1" t="str">
        <f>VLOOKUP(AI54,'Additional Annotation'!B:J,8,FALSE)</f>
        <v>Aegilops tauschii subsp. tauschii</v>
      </c>
      <c r="AN54" s="1" t="str">
        <f>VLOOKUP(AI54,'Additional Annotation'!B:J,9,FALSE)</f>
        <v>Aegilops tauschii subsp. tauschii</v>
      </c>
    </row>
    <row r="56" spans="1:40" x14ac:dyDescent="0.25">
      <c r="A56" s="14" t="s">
        <v>120</v>
      </c>
      <c r="B56" s="1" t="s">
        <v>31</v>
      </c>
      <c r="C56" s="1">
        <v>2.4309484894288</v>
      </c>
      <c r="D56" s="1">
        <v>3.3872261047363299</v>
      </c>
      <c r="E56" s="1" t="s">
        <v>92</v>
      </c>
      <c r="F56" s="1" t="s">
        <v>93</v>
      </c>
      <c r="G56" s="1" t="s">
        <v>94</v>
      </c>
      <c r="H56" s="1">
        <v>9</v>
      </c>
      <c r="I56" s="1">
        <v>2</v>
      </c>
      <c r="J56" s="1">
        <v>1</v>
      </c>
      <c r="K56" s="1">
        <v>43.4</v>
      </c>
      <c r="L56" s="1">
        <v>16</v>
      </c>
      <c r="M56" s="1">
        <v>5</v>
      </c>
      <c r="N56" s="1">
        <v>31.146000000000001</v>
      </c>
      <c r="O56" s="1">
        <v>208.83</v>
      </c>
      <c r="P56" s="1">
        <v>16878000000</v>
      </c>
      <c r="Q56" s="1">
        <v>283</v>
      </c>
      <c r="R56" s="1">
        <v>2.4309484894288</v>
      </c>
      <c r="S56" s="1">
        <v>7.0000000000000007E-2</v>
      </c>
      <c r="T56" s="1">
        <v>3.3872261047363299</v>
      </c>
      <c r="U56" s="1">
        <v>1.32444221968787</v>
      </c>
      <c r="V56" s="1">
        <v>30.383600000000001</v>
      </c>
      <c r="W56" s="1">
        <v>31.017440000000001</v>
      </c>
      <c r="X56" s="1">
        <v>28.471309999999999</v>
      </c>
      <c r="Y56" s="1">
        <v>30.60726</v>
      </c>
      <c r="Z56" s="1">
        <v>31.90034</v>
      </c>
      <c r="AA56" s="1">
        <v>30.327210000000001</v>
      </c>
      <c r="AB56" s="1">
        <v>27.754169999999998</v>
      </c>
      <c r="AC56" s="1">
        <v>26.33821</v>
      </c>
      <c r="AD56" s="1">
        <v>26.464200000000002</v>
      </c>
      <c r="AE56" s="1">
        <v>27.68412</v>
      </c>
      <c r="AF56" s="1">
        <v>27.959420000000001</v>
      </c>
      <c r="AG56" s="1">
        <v>27.029599999999999</v>
      </c>
      <c r="AI56" s="1" t="str">
        <f t="shared" si="1"/>
        <v>A0A1D6C2S0</v>
      </c>
      <c r="AJ56" s="1" t="str">
        <f>VLOOKUP(AI56,'Additional Annotation'!B:J,2,FALSE)</f>
        <v>474151765</v>
      </c>
      <c r="AK56" s="1" t="str">
        <f>VLOOKUP(AI56,'Additional Annotation'!B:J,3,FALSE)</f>
        <v>EMS56986.1</v>
      </c>
      <c r="AL56" s="1" t="str">
        <f>VLOOKUP(AI56,'Additional Annotation'!B:J,7,FALSE)</f>
        <v>Xyloglucan endotransglucosylase/hydrolase protein 22</v>
      </c>
      <c r="AM56" s="1" t="str">
        <f>VLOOKUP(AI56,'Additional Annotation'!B:J,8,FALSE)</f>
        <v>Triticum urartu</v>
      </c>
      <c r="AN56" s="1" t="str">
        <f>VLOOKUP(AI56,'Additional Annotation'!B:J,9,FALSE)</f>
        <v>Triticum urartu</v>
      </c>
    </row>
    <row r="57" spans="1:40" x14ac:dyDescent="0.25">
      <c r="A57" s="14"/>
      <c r="B57" s="1" t="s">
        <v>31</v>
      </c>
      <c r="C57" s="1">
        <v>3.5485696460571301</v>
      </c>
      <c r="D57" s="1">
        <v>-5.5421206156412701</v>
      </c>
      <c r="E57" s="1" t="s">
        <v>45</v>
      </c>
      <c r="F57" s="1" t="s">
        <v>45</v>
      </c>
      <c r="G57" s="1" t="s">
        <v>46</v>
      </c>
      <c r="H57" s="1">
        <v>11</v>
      </c>
      <c r="I57" s="1">
        <v>8</v>
      </c>
      <c r="J57" s="1">
        <v>2</v>
      </c>
      <c r="K57" s="1">
        <v>68.900000000000006</v>
      </c>
      <c r="L57" s="1">
        <v>56.7</v>
      </c>
      <c r="M57" s="1">
        <v>8.5</v>
      </c>
      <c r="N57" s="1">
        <v>17.635000000000002</v>
      </c>
      <c r="O57" s="1">
        <v>323.31</v>
      </c>
      <c r="P57" s="1">
        <v>116780000000</v>
      </c>
      <c r="Q57" s="1">
        <v>387</v>
      </c>
      <c r="R57" s="1">
        <v>3.5485696460571301</v>
      </c>
      <c r="S57" s="1">
        <v>0</v>
      </c>
      <c r="T57" s="1">
        <v>-5.5421206156412701</v>
      </c>
      <c r="U57" s="1">
        <v>-2.2487536137960902</v>
      </c>
      <c r="V57" s="1">
        <v>26.11702</v>
      </c>
      <c r="W57" s="1">
        <v>28.209599999999998</v>
      </c>
      <c r="X57" s="1">
        <v>25.83971</v>
      </c>
      <c r="Y57" s="1">
        <v>26.838100000000001</v>
      </c>
      <c r="Z57" s="1">
        <v>26.72767</v>
      </c>
      <c r="AA57" s="1">
        <v>27.100090000000002</v>
      </c>
      <c r="AB57" s="1">
        <v>31.492429999999999</v>
      </c>
      <c r="AC57" s="1">
        <v>34.624020000000002</v>
      </c>
      <c r="AD57" s="1">
        <v>35.199199999999998</v>
      </c>
      <c r="AE57" s="1">
        <v>33.117699999999999</v>
      </c>
      <c r="AF57" s="1">
        <v>32.594059999999999</v>
      </c>
      <c r="AG57" s="1">
        <v>31.580469999999998</v>
      </c>
      <c r="AI57" s="1" t="str">
        <f t="shared" si="1"/>
        <v>C3UZE5</v>
      </c>
      <c r="AJ57" s="1" t="str">
        <f>VLOOKUP(AI57,'Additional Annotation'!B:J,2,FALSE)</f>
        <v>228480395</v>
      </c>
      <c r="AK57" s="1" t="str">
        <f>VLOOKUP(AI57,'Additional Annotation'!B:J,3,FALSE)</f>
        <v>ACQ41880.1</v>
      </c>
      <c r="AL57" s="1" t="str">
        <f>VLOOKUP(AI57,'Additional Annotation'!B:J,7,FALSE)</f>
        <v>pathogenisis-related protein 1.1</v>
      </c>
      <c r="AM57" s="1" t="str">
        <f>VLOOKUP(AI57,'Additional Annotation'!B:J,8,FALSE)</f>
        <v>bread wheat</v>
      </c>
      <c r="AN57" s="1" t="str">
        <f>VLOOKUP(AI57,'Additional Annotation'!B:J,9,FALSE)</f>
        <v>Triticum aestivum</v>
      </c>
    </row>
    <row r="58" spans="1:40" x14ac:dyDescent="0.25">
      <c r="A58" s="14"/>
      <c r="B58" s="1" t="s">
        <v>31</v>
      </c>
      <c r="C58" s="1">
        <v>2.8634268922884099</v>
      </c>
      <c r="D58" s="1">
        <v>-5.0062090555826799</v>
      </c>
      <c r="E58" s="1" t="s">
        <v>63</v>
      </c>
      <c r="F58" s="1" t="s">
        <v>63</v>
      </c>
      <c r="G58" s="1" t="s">
        <v>64</v>
      </c>
      <c r="H58" s="1">
        <v>10</v>
      </c>
      <c r="I58" s="1">
        <v>1</v>
      </c>
      <c r="J58" s="1">
        <v>1</v>
      </c>
      <c r="K58" s="1">
        <v>61</v>
      </c>
      <c r="L58" s="1">
        <v>9.1</v>
      </c>
      <c r="M58" s="1">
        <v>9.1</v>
      </c>
      <c r="N58" s="1">
        <v>17.651</v>
      </c>
      <c r="O58" s="1">
        <v>139.52000000000001</v>
      </c>
      <c r="P58" s="1">
        <v>86636000000</v>
      </c>
      <c r="Q58" s="1">
        <v>136</v>
      </c>
      <c r="R58" s="1">
        <v>2.8634268922884099</v>
      </c>
      <c r="S58" s="1">
        <v>0</v>
      </c>
      <c r="T58" s="1">
        <v>-5.0062090555826799</v>
      </c>
      <c r="U58" s="1">
        <v>-1.9025034977289099</v>
      </c>
      <c r="V58" s="1">
        <v>24.635449999999999</v>
      </c>
      <c r="W58" s="1">
        <v>27.465129999999998</v>
      </c>
      <c r="X58" s="1">
        <v>26.813600000000001</v>
      </c>
      <c r="Y58" s="1">
        <v>26.342929999999999</v>
      </c>
      <c r="Z58" s="1">
        <v>28.03023</v>
      </c>
      <c r="AA58" s="1">
        <v>26.7986</v>
      </c>
      <c r="AB58" s="1">
        <v>30.96444</v>
      </c>
      <c r="AC58" s="1">
        <v>34.042870000000001</v>
      </c>
      <c r="AD58" s="1">
        <v>34.942360000000001</v>
      </c>
      <c r="AE58" s="1">
        <v>32.62706</v>
      </c>
      <c r="AF58" s="1">
        <v>32.224119999999999</v>
      </c>
      <c r="AG58" s="1">
        <v>31.339210000000001</v>
      </c>
      <c r="AI58" s="1" t="str">
        <f t="shared" si="1"/>
        <v>O82714</v>
      </c>
      <c r="AJ58" s="1" t="str">
        <f>VLOOKUP(AI58,'Additional Annotation'!B:J,2,FALSE)</f>
        <v>3702663</v>
      </c>
      <c r="AK58" s="1" t="str">
        <f>VLOOKUP(AI58,'Additional Annotation'!B:J,3,FALSE)</f>
        <v>CAA07473.1</v>
      </c>
      <c r="AL58" s="1" t="str">
        <f>VLOOKUP(AI58,'Additional Annotation'!B:J,7,FALSE)</f>
        <v>pathogenisis-related protein 1.1</v>
      </c>
      <c r="AM58" s="1" t="str">
        <f>VLOOKUP(AI58,'Additional Annotation'!B:J,8,FALSE)</f>
        <v>bread wheat</v>
      </c>
      <c r="AN58" s="1" t="str">
        <f>VLOOKUP(AI58,'Additional Annotation'!B:J,9,FALSE)</f>
        <v>Triticum aestivum</v>
      </c>
    </row>
    <row r="59" spans="1:40" x14ac:dyDescent="0.25">
      <c r="A59" s="14"/>
      <c r="B59" s="1" t="s">
        <v>31</v>
      </c>
      <c r="C59" s="1">
        <v>3.1777297783584801</v>
      </c>
      <c r="D59" s="1">
        <v>-3.45110638936361</v>
      </c>
      <c r="E59" s="1" t="s">
        <v>68</v>
      </c>
      <c r="F59" s="1" t="s">
        <v>68</v>
      </c>
      <c r="G59" s="1" t="s">
        <v>69</v>
      </c>
      <c r="H59" s="1">
        <v>12</v>
      </c>
      <c r="I59" s="1">
        <v>6</v>
      </c>
      <c r="J59" s="1">
        <v>4</v>
      </c>
      <c r="K59" s="1">
        <v>59.3</v>
      </c>
      <c r="L59" s="1">
        <v>35</v>
      </c>
      <c r="M59" s="1">
        <v>23.1</v>
      </c>
      <c r="N59" s="1">
        <v>34.881</v>
      </c>
      <c r="O59" s="1">
        <v>323.31</v>
      </c>
      <c r="P59" s="1">
        <v>29949000000</v>
      </c>
      <c r="Q59" s="1">
        <v>250</v>
      </c>
      <c r="R59" s="1">
        <v>3.1777297783584801</v>
      </c>
      <c r="S59" s="1">
        <v>0</v>
      </c>
      <c r="T59" s="1">
        <v>-3.45110638936361</v>
      </c>
      <c r="U59" s="1">
        <v>-1.4621191358874199</v>
      </c>
      <c r="V59" s="1">
        <v>25.602830000000001</v>
      </c>
      <c r="W59" s="1">
        <v>27.791910000000001</v>
      </c>
      <c r="X59" s="1">
        <v>26.35904</v>
      </c>
      <c r="Y59" s="1">
        <v>26.718430000000001</v>
      </c>
      <c r="Z59" s="1">
        <v>27.75264</v>
      </c>
      <c r="AA59" s="1">
        <v>27.785689999999999</v>
      </c>
      <c r="AB59" s="1">
        <v>30.463239999999999</v>
      </c>
      <c r="AC59" s="1">
        <v>31.69378</v>
      </c>
      <c r="AD59" s="1">
        <v>32.792090000000002</v>
      </c>
      <c r="AE59" s="1">
        <v>30.96733</v>
      </c>
      <c r="AF59" s="1">
        <v>30.702400000000001</v>
      </c>
      <c r="AG59" s="1">
        <v>30.940349999999999</v>
      </c>
      <c r="AI59" s="1" t="str">
        <f t="shared" si="1"/>
        <v>Q9XEN5</v>
      </c>
      <c r="AJ59" s="1" t="str">
        <f>VLOOKUP(AI59,'Additional Annotation'!B:J,2,FALSE)</f>
        <v>4741846</v>
      </c>
      <c r="AK59" s="1" t="str">
        <f>VLOOKUP(AI59,'Additional Annotation'!B:J,3,FALSE)</f>
        <v>AAD28732.1</v>
      </c>
      <c r="AL59" s="1" t="str">
        <f>VLOOKUP(AI59,'Additional Annotation'!B:J,7,FALSE)</f>
        <v>beta-1,3-glucanase precursor</v>
      </c>
      <c r="AM59" s="1" t="str">
        <f>VLOOKUP(AI59,'Additional Annotation'!B:J,8,FALSE)</f>
        <v>bread wheat</v>
      </c>
      <c r="AN59" s="1" t="str">
        <f>VLOOKUP(AI59,'Additional Annotation'!B:J,9,FALSE)</f>
        <v>Triticum aestivum</v>
      </c>
    </row>
    <row r="62" spans="1:40" x14ac:dyDescent="0.25">
      <c r="A62" s="14" t="s">
        <v>122</v>
      </c>
      <c r="B62" s="1" t="s">
        <v>31</v>
      </c>
      <c r="C62" s="1">
        <v>3.1679187498780998</v>
      </c>
      <c r="D62" s="1">
        <v>-6.4689381917317696</v>
      </c>
      <c r="E62" s="1" t="s">
        <v>110</v>
      </c>
      <c r="F62" s="1" t="s">
        <v>110</v>
      </c>
      <c r="G62" s="1" t="s">
        <v>111</v>
      </c>
      <c r="H62" s="1">
        <v>1</v>
      </c>
      <c r="I62" s="1">
        <v>9.6999999999999993</v>
      </c>
      <c r="J62" s="1">
        <v>9.6999999999999993</v>
      </c>
      <c r="K62" s="1">
        <v>9.6999999999999993</v>
      </c>
      <c r="L62" s="1">
        <v>15.339</v>
      </c>
      <c r="M62" s="1">
        <v>0</v>
      </c>
      <c r="N62" s="1">
        <v>96.263000000000005</v>
      </c>
      <c r="O62" s="1">
        <v>159</v>
      </c>
      <c r="P62" s="1">
        <v>24.822479999999999</v>
      </c>
      <c r="Q62" s="1">
        <v>25.348759999999999</v>
      </c>
      <c r="R62" s="1">
        <v>25.347249999999999</v>
      </c>
      <c r="S62" s="1">
        <v>25.620270000000001</v>
      </c>
      <c r="T62" s="1">
        <v>31.209440000000001</v>
      </c>
      <c r="U62" s="1">
        <v>31.94782</v>
      </c>
      <c r="V62" s="1">
        <v>30.860309999999998</v>
      </c>
      <c r="W62" s="1">
        <v>32.946150000000003</v>
      </c>
      <c r="X62" s="1">
        <v>31.118860000000002</v>
      </c>
      <c r="Y62" s="1">
        <v>25.29261</v>
      </c>
      <c r="Z62" s="1">
        <v>32.508740000000003</v>
      </c>
      <c r="AA62" s="1">
        <v>32.635649999999998</v>
      </c>
      <c r="AI62" s="1" t="str">
        <f t="shared" si="1"/>
        <v>A0A1D5S8C5</v>
      </c>
      <c r="AJ62" s="1" t="str">
        <f>VLOOKUP(AI62,'Additional Annotation'!B:J,2,FALSE)</f>
        <v>1149818574</v>
      </c>
      <c r="AK62" s="1" t="str">
        <f>VLOOKUP(AI62,'Additional Annotation'!B:J,3,FALSE)</f>
        <v>XP_020167906.1</v>
      </c>
      <c r="AL62" s="1" t="str">
        <f>VLOOKUP(AI62,'Additional Annotation'!B:J,7,FALSE)</f>
        <v>non-specific lipid-transfer protein 2P-like</v>
      </c>
      <c r="AM62" s="1" t="str">
        <f>VLOOKUP(AI62,'Additional Annotation'!B:J,8,FALSE)</f>
        <v>Aegilops tauschii subsp. tauschii</v>
      </c>
      <c r="AN62" s="1" t="str">
        <f>VLOOKUP(AI62,'Additional Annotation'!B:J,9,FALSE)</f>
        <v>Aegilops tauschii subsp. tauschii</v>
      </c>
    </row>
    <row r="63" spans="1:40" x14ac:dyDescent="0.25">
      <c r="A63" s="14"/>
      <c r="B63" s="1" t="s">
        <v>31</v>
      </c>
      <c r="C63" s="1">
        <v>3.00968474171987</v>
      </c>
      <c r="D63" s="1">
        <v>-7.0487944285074802</v>
      </c>
      <c r="E63" s="1" t="s">
        <v>112</v>
      </c>
      <c r="F63" s="1" t="s">
        <v>112</v>
      </c>
      <c r="G63" s="1" t="s">
        <v>113</v>
      </c>
      <c r="H63" s="1">
        <v>7</v>
      </c>
      <c r="I63" s="1">
        <v>38.6</v>
      </c>
      <c r="J63" s="1">
        <v>38.6</v>
      </c>
      <c r="K63" s="1">
        <v>38.6</v>
      </c>
      <c r="L63" s="1">
        <v>26.151</v>
      </c>
      <c r="M63" s="1">
        <v>0</v>
      </c>
      <c r="N63" s="1">
        <v>211.44</v>
      </c>
      <c r="O63" s="1">
        <v>186</v>
      </c>
      <c r="P63" s="1">
        <v>25.886890000000001</v>
      </c>
      <c r="Q63" s="1">
        <v>26.70767</v>
      </c>
      <c r="R63" s="1">
        <v>24.949670000000001</v>
      </c>
      <c r="S63" s="1">
        <v>24.389099999999999</v>
      </c>
      <c r="T63" s="1">
        <v>25.079160000000002</v>
      </c>
      <c r="U63" s="1">
        <v>24.072870000000002</v>
      </c>
      <c r="V63" s="1">
        <v>34.151339999999998</v>
      </c>
      <c r="W63" s="1">
        <v>32.45194</v>
      </c>
      <c r="X63" s="1">
        <v>32.087330000000001</v>
      </c>
      <c r="Y63" s="1">
        <v>32.11703</v>
      </c>
      <c r="Z63" s="1">
        <v>30.709320000000002</v>
      </c>
      <c r="AA63" s="1">
        <v>29.390280000000001</v>
      </c>
      <c r="AI63" s="1" t="str">
        <f t="shared" si="1"/>
        <v>A0A1D6C9I2</v>
      </c>
      <c r="AJ63" s="1" t="str">
        <f>VLOOKUP(AI63,'Additional Annotation'!B:J,2,FALSE)</f>
        <v>1149723491</v>
      </c>
      <c r="AK63" s="1" t="str">
        <f>VLOOKUP(AI63,'Additional Annotation'!B:J,3,FALSE)</f>
        <v>XP_020187657.1</v>
      </c>
      <c r="AL63" s="1" t="str">
        <f>VLOOKUP(AI63,'Additional Annotation'!B:J,7,FALSE)</f>
        <v>chitinase 8-like</v>
      </c>
      <c r="AM63" s="1" t="str">
        <f>VLOOKUP(AI63,'Additional Annotation'!B:J,8,FALSE)</f>
        <v>Aegilops tauschii subsp. tauschii</v>
      </c>
      <c r="AN63" s="1" t="str">
        <f>VLOOKUP(AI63,'Additional Annotation'!B:J,9,FALSE)</f>
        <v>Aegilops tauschii subsp. tauschii</v>
      </c>
    </row>
    <row r="64" spans="1:40" x14ac:dyDescent="0.25">
      <c r="A64" s="14"/>
      <c r="B64" s="1" t="s">
        <v>31</v>
      </c>
      <c r="C64" s="1">
        <v>3.1936734273741201</v>
      </c>
      <c r="D64" s="1">
        <v>-7.9754956563313799</v>
      </c>
      <c r="E64" s="1" t="s">
        <v>114</v>
      </c>
      <c r="F64" s="1" t="s">
        <v>114</v>
      </c>
      <c r="G64" s="1" t="s">
        <v>115</v>
      </c>
      <c r="H64" s="1">
        <v>3</v>
      </c>
      <c r="I64" s="1">
        <v>17.5</v>
      </c>
      <c r="J64" s="1">
        <v>17.5</v>
      </c>
      <c r="K64" s="1">
        <v>17.5</v>
      </c>
      <c r="L64" s="1">
        <v>24.466000000000001</v>
      </c>
      <c r="M64" s="1">
        <v>0</v>
      </c>
      <c r="N64" s="1">
        <v>171.42</v>
      </c>
      <c r="O64" s="1">
        <v>92</v>
      </c>
      <c r="P64" s="1">
        <v>24.622</v>
      </c>
      <c r="Q64" s="1">
        <v>25.030629999999999</v>
      </c>
      <c r="R64" s="1">
        <v>25.711369999999999</v>
      </c>
      <c r="S64" s="1">
        <v>23.656500000000001</v>
      </c>
      <c r="T64" s="1">
        <v>24.988430000000001</v>
      </c>
      <c r="U64" s="1">
        <v>24.900569999999998</v>
      </c>
      <c r="V64" s="1">
        <v>34.61927</v>
      </c>
      <c r="W64" s="1">
        <v>32.341970000000003</v>
      </c>
      <c r="X64" s="1">
        <v>32.329239999999999</v>
      </c>
      <c r="Y64" s="1">
        <v>31.782029999999999</v>
      </c>
      <c r="Z64" s="1">
        <v>30.854749999999999</v>
      </c>
      <c r="AA64" s="1">
        <v>28.67398</v>
      </c>
      <c r="AI64" s="1" t="str">
        <f t="shared" si="1"/>
        <v>A0A1D6DM41</v>
      </c>
      <c r="AJ64" s="1" t="str">
        <f>VLOOKUP(AI64,'Additional Annotation'!B:J,2,FALSE)</f>
        <v>1149820907</v>
      </c>
      <c r="AK64" s="1" t="str">
        <f>VLOOKUP(AI64,'Additional Annotation'!B:J,3,FALSE)</f>
        <v>XP_020168891.1</v>
      </c>
      <c r="AL64" s="1" t="str">
        <f>VLOOKUP(AI64,'Additional Annotation'!B:J,7,FALSE)</f>
        <v>zingipain-2-like</v>
      </c>
      <c r="AM64" s="1" t="str">
        <f>VLOOKUP(AI64,'Additional Annotation'!B:J,8,FALSE)</f>
        <v>Aegilops tauschii subsp. tauschii</v>
      </c>
      <c r="AN64" s="1" t="str">
        <f>VLOOKUP(AI64,'Additional Annotation'!B:J,9,FALSE)</f>
        <v>Aegilops tauschii subsp. tauschii</v>
      </c>
    </row>
    <row r="65" spans="1:40" x14ac:dyDescent="0.25">
      <c r="A65" s="14"/>
      <c r="B65" s="1" t="s">
        <v>31</v>
      </c>
      <c r="C65" s="1">
        <v>2.7434641192320601</v>
      </c>
      <c r="D65" s="1">
        <v>-7.6019515991210902</v>
      </c>
      <c r="E65" s="1" t="s">
        <v>116</v>
      </c>
      <c r="F65" s="1" t="s">
        <v>116</v>
      </c>
      <c r="G65" s="1" t="s">
        <v>117</v>
      </c>
      <c r="H65" s="1">
        <v>2</v>
      </c>
      <c r="I65" s="1">
        <v>53.7</v>
      </c>
      <c r="J65" s="1">
        <v>15.2</v>
      </c>
      <c r="K65" s="1">
        <v>15.2</v>
      </c>
      <c r="L65" s="1">
        <v>17.55</v>
      </c>
      <c r="M65" s="1">
        <v>0</v>
      </c>
      <c r="N65" s="1">
        <v>54.578000000000003</v>
      </c>
      <c r="O65" s="1">
        <v>127</v>
      </c>
      <c r="P65" s="1">
        <v>25.57039</v>
      </c>
      <c r="Q65" s="1">
        <v>25.056280000000001</v>
      </c>
      <c r="R65" s="1">
        <v>27.324210000000001</v>
      </c>
      <c r="S65" s="1">
        <v>25.070679999999999</v>
      </c>
      <c r="T65" s="1">
        <v>25.161619999999999</v>
      </c>
      <c r="U65" s="1">
        <v>24.844470000000001</v>
      </c>
      <c r="V65" s="1">
        <v>34.58587</v>
      </c>
      <c r="W65" s="1">
        <v>34.098590000000002</v>
      </c>
      <c r="X65" s="1">
        <v>32.072270000000003</v>
      </c>
      <c r="Y65" s="1">
        <v>32.086170000000003</v>
      </c>
      <c r="Z65" s="1">
        <v>32.721649999999997</v>
      </c>
      <c r="AA65" s="1">
        <v>25.452310000000001</v>
      </c>
      <c r="AI65" s="1" t="str">
        <f t="shared" si="1"/>
        <v>F8S6T5</v>
      </c>
      <c r="AJ65" s="1" t="str">
        <f>VLOOKUP(AI65,'Additional Annotation'!B:J,2,FALSE)</f>
        <v>334903120</v>
      </c>
      <c r="AK65" s="1" t="str">
        <f>VLOOKUP(AI65,'Additional Annotation'!B:J,3,FALSE)</f>
        <v>AEH25620.1</v>
      </c>
      <c r="AL65" s="1" t="str">
        <f>VLOOKUP(AI65,'Additional Annotation'!B:J,7,FALSE)</f>
        <v>pathogenesis-related protein 1-5</v>
      </c>
      <c r="AM65" s="1" t="str">
        <f>VLOOKUP(AI65,'Additional Annotation'!B:J,8,FALSE)</f>
        <v>bread wheat</v>
      </c>
      <c r="AN65" s="1" t="str">
        <f>VLOOKUP(AI65,'Additional Annotation'!B:J,9,FALSE)</f>
        <v>Triticum aestivum</v>
      </c>
    </row>
    <row r="66" spans="1:40" x14ac:dyDescent="0.25">
      <c r="A66" s="14"/>
      <c r="B66" s="1" t="s">
        <v>31</v>
      </c>
      <c r="C66" s="1">
        <v>4.4485820375273901</v>
      </c>
      <c r="D66" s="1">
        <v>6.6636053721110002</v>
      </c>
      <c r="E66" s="1" t="s">
        <v>118</v>
      </c>
      <c r="F66" s="1" t="s">
        <v>118</v>
      </c>
      <c r="G66" s="1" t="s">
        <v>119</v>
      </c>
      <c r="H66" s="1">
        <v>2</v>
      </c>
      <c r="I66" s="1">
        <v>14.8</v>
      </c>
      <c r="J66" s="1">
        <v>14.8</v>
      </c>
      <c r="K66" s="1">
        <v>14.8</v>
      </c>
      <c r="L66" s="1">
        <v>11.228</v>
      </c>
      <c r="M66" s="1">
        <v>0</v>
      </c>
      <c r="N66" s="1">
        <v>30.670999999999999</v>
      </c>
      <c r="O66" s="1">
        <v>43</v>
      </c>
      <c r="P66" s="1">
        <v>32.514090000000003</v>
      </c>
      <c r="Q66" s="1">
        <v>31.939440000000001</v>
      </c>
      <c r="R66" s="1">
        <v>32.00414</v>
      </c>
      <c r="S66" s="1">
        <v>32.832039999999999</v>
      </c>
      <c r="T66" s="1">
        <v>32.604900000000001</v>
      </c>
      <c r="U66" s="1">
        <v>31.894069999999999</v>
      </c>
      <c r="V66" s="1">
        <v>25.938549999999999</v>
      </c>
      <c r="W66" s="1">
        <v>24.987670000000001</v>
      </c>
      <c r="X66" s="1">
        <v>25.540620000000001</v>
      </c>
      <c r="Y66" s="1">
        <v>25.361090000000001</v>
      </c>
      <c r="Z66" s="1">
        <v>30.66602</v>
      </c>
      <c r="AA66" s="1">
        <v>23.791519999999998</v>
      </c>
      <c r="AI66" s="1" t="str">
        <f t="shared" si="1"/>
        <v>W5D2I6</v>
      </c>
      <c r="AJ66" s="1" t="str">
        <f>VLOOKUP(AI66,'Additional Annotation'!B:J,2,FALSE)</f>
        <v>13375563</v>
      </c>
      <c r="AK66" s="1" t="str">
        <f>VLOOKUP(AI66,'Additional Annotation'!B:J,3,FALSE)</f>
        <v>AAK20395.1</v>
      </c>
      <c r="AL66" s="1" t="str">
        <f>VLOOKUP(AI66,'Additional Annotation'!B:J,7,FALSE)</f>
        <v>lipid transfer protein precursor</v>
      </c>
      <c r="AM66" s="1" t="str">
        <f>VLOOKUP(AI66,'Additional Annotation'!B:J,8,FALSE)</f>
        <v>bread wheat</v>
      </c>
      <c r="AN66" s="1" t="str">
        <f>VLOOKUP(AI66,'Additional Annotation'!B:J,9,FALSE)</f>
        <v>Triticum aestivum</v>
      </c>
    </row>
    <row r="67" spans="1:40" x14ac:dyDescent="0.25">
      <c r="A67" s="2"/>
      <c r="H67" s="22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</row>
    <row r="68" spans="1:40" x14ac:dyDescent="0.25">
      <c r="A68" s="15" t="s">
        <v>1177</v>
      </c>
      <c r="B68" s="1" t="s">
        <v>31</v>
      </c>
      <c r="C68" s="1">
        <v>1.1655919146726901</v>
      </c>
      <c r="D68" s="1">
        <v>-3.8017463684082</v>
      </c>
      <c r="E68" s="1" t="s">
        <v>123</v>
      </c>
      <c r="F68" s="1" t="s">
        <v>123</v>
      </c>
      <c r="G68" s="1" t="s">
        <v>124</v>
      </c>
      <c r="H68">
        <v>6</v>
      </c>
      <c r="I68">
        <v>3</v>
      </c>
      <c r="J68">
        <v>3</v>
      </c>
      <c r="K68">
        <v>31.4</v>
      </c>
      <c r="L68">
        <v>24.2</v>
      </c>
      <c r="M68">
        <v>24.2</v>
      </c>
      <c r="N68">
        <v>33.526000000000003</v>
      </c>
      <c r="O68">
        <v>323.31</v>
      </c>
      <c r="P68">
        <v>40197000000</v>
      </c>
      <c r="Q68">
        <v>204</v>
      </c>
      <c r="R68">
        <v>1.1655919146726901</v>
      </c>
      <c r="S68">
        <v>2.5600000000000001E-2</v>
      </c>
      <c r="T68">
        <v>-3.8017463684082</v>
      </c>
      <c r="U68">
        <v>-1.2531728760755001</v>
      </c>
      <c r="V68">
        <v>28.796309999999998</v>
      </c>
      <c r="W68">
        <v>32.917659999999998</v>
      </c>
      <c r="X68">
        <v>29.714079999999999</v>
      </c>
      <c r="Y68">
        <v>27.56202</v>
      </c>
      <c r="Z68">
        <v>25.962589999999999</v>
      </c>
      <c r="AA68">
        <v>30.696190000000001</v>
      </c>
      <c r="AB68">
        <v>31.823429999999998</v>
      </c>
      <c r="AC68">
        <v>31.723299999999998</v>
      </c>
      <c r="AD68">
        <v>30.51906</v>
      </c>
      <c r="AE68">
        <v>30.59806</v>
      </c>
      <c r="AF68">
        <v>32.7012</v>
      </c>
      <c r="AG68">
        <v>32.326779999999999</v>
      </c>
      <c r="AH68" s="1" t="str">
        <f>MID(G68,FIND("|",G68,1)+1,FIND("|",G68,FIND("|",G68,1)+1)-FIND("|",G68,1)-1)</f>
        <v>A0A023W4N4</v>
      </c>
      <c r="AI68" s="1" t="e">
        <f>VLOOKUP(AH68,'Additional Annotation'!B:J,2,FALSE)</f>
        <v>#N/A</v>
      </c>
      <c r="AJ68" s="1" t="e">
        <f>VLOOKUP(AH68,'Additional Annotation'!B:J,3,FALSE)</f>
        <v>#N/A</v>
      </c>
      <c r="AK68" s="1" t="e">
        <f>VLOOKUP(AH68,'Additional Annotation'!B:J,7,FALSE)</f>
        <v>#N/A</v>
      </c>
      <c r="AL68" s="1" t="e">
        <f>VLOOKUP(AH68,'Additional Annotation'!B:J,8,FALSE)</f>
        <v>#N/A</v>
      </c>
      <c r="AM68" s="1" t="e">
        <f>VLOOKUP(AH68,'Additional Annotation'!B:J,9,FALSE)</f>
        <v>#N/A</v>
      </c>
    </row>
    <row r="69" spans="1:40" x14ac:dyDescent="0.25">
      <c r="A69" s="15"/>
      <c r="B69" s="1" t="s">
        <v>31</v>
      </c>
      <c r="C69" s="1">
        <v>1.6195016411299501</v>
      </c>
      <c r="D69" s="1">
        <v>-3.6679242451985701</v>
      </c>
      <c r="E69" s="1" t="s">
        <v>125</v>
      </c>
      <c r="F69" s="1" t="s">
        <v>125</v>
      </c>
      <c r="G69" s="1" t="s">
        <v>126</v>
      </c>
      <c r="H69">
        <v>6</v>
      </c>
      <c r="I69">
        <v>6</v>
      </c>
      <c r="J69">
        <v>1</v>
      </c>
      <c r="K69">
        <v>26.5</v>
      </c>
      <c r="L69">
        <v>26.5</v>
      </c>
      <c r="M69">
        <v>8.5</v>
      </c>
      <c r="N69">
        <v>33.405999999999999</v>
      </c>
      <c r="O69">
        <v>323.31</v>
      </c>
      <c r="P69">
        <v>321900000000</v>
      </c>
      <c r="Q69">
        <v>639</v>
      </c>
      <c r="R69">
        <v>1.6195016411299501</v>
      </c>
      <c r="S69">
        <v>1.6579387186629501E-2</v>
      </c>
      <c r="T69">
        <v>-3.6679242451985701</v>
      </c>
      <c r="U69">
        <v>-1.4462453967503399</v>
      </c>
      <c r="V69">
        <v>31.642810000000001</v>
      </c>
      <c r="W69">
        <v>34.7819</v>
      </c>
      <c r="X69">
        <v>32.650620000000004</v>
      </c>
      <c r="Y69">
        <v>30.280740000000002</v>
      </c>
      <c r="Z69">
        <v>32.102930000000001</v>
      </c>
      <c r="AA69">
        <v>32.297429999999999</v>
      </c>
      <c r="AB69">
        <v>34.24615</v>
      </c>
      <c r="AC69">
        <v>35.18168</v>
      </c>
      <c r="AD69">
        <v>33.227910000000001</v>
      </c>
      <c r="AE69">
        <v>33.710569999999997</v>
      </c>
      <c r="AF69">
        <v>35.481380000000001</v>
      </c>
      <c r="AG69">
        <v>36.492919999999998</v>
      </c>
      <c r="AH69" s="1" t="str">
        <f>MID(G69,FIND("|",G69,1)+1,FIND("|",G69,FIND("|",G69,1)+1)-FIND("|",G69,1)-1)</f>
        <v>A0A1D5WLX4</v>
      </c>
      <c r="AI69" s="1" t="str">
        <f>VLOOKUP(AH69,'Additional Annotation'!B:J,2,FALSE)</f>
        <v>1149763830</v>
      </c>
      <c r="AJ69" s="1" t="str">
        <f>VLOOKUP(AH69,'Additional Annotation'!B:J,3,FALSE)</f>
        <v>XP_020147158.1</v>
      </c>
      <c r="AK69" s="1" t="str">
        <f>VLOOKUP(AH69,'Additional Annotation'!B:J,7,FALSE)</f>
        <v>basic endochitinase A-like</v>
      </c>
      <c r="AL69" s="1" t="str">
        <f>VLOOKUP(AH69,'Additional Annotation'!B:J,8,FALSE)</f>
        <v>Aegilops tauschii subsp. tauschii</v>
      </c>
      <c r="AM69" s="1" t="str">
        <f>VLOOKUP(AH69,'Additional Annotation'!B:J,9,FALSE)</f>
        <v>Aegilops tauschii subsp. tauschii</v>
      </c>
    </row>
    <row r="70" spans="1:40" x14ac:dyDescent="0.25">
      <c r="A70" s="15"/>
      <c r="B70" s="1" t="s">
        <v>31</v>
      </c>
      <c r="C70" s="1">
        <v>1.87808067287407</v>
      </c>
      <c r="D70" s="1">
        <v>-3.1154403686523402</v>
      </c>
      <c r="E70" s="1" t="s">
        <v>52</v>
      </c>
      <c r="F70" s="1" t="s">
        <v>52</v>
      </c>
      <c r="G70" s="1" t="s">
        <v>53</v>
      </c>
      <c r="H70">
        <v>6</v>
      </c>
      <c r="I70">
        <v>1</v>
      </c>
      <c r="J70">
        <v>1</v>
      </c>
      <c r="K70">
        <v>26.2</v>
      </c>
      <c r="L70">
        <v>6.9</v>
      </c>
      <c r="M70">
        <v>6.9</v>
      </c>
      <c r="N70">
        <v>33.564999999999998</v>
      </c>
      <c r="O70">
        <v>100.32</v>
      </c>
      <c r="P70">
        <v>93131000000</v>
      </c>
      <c r="Q70">
        <v>319</v>
      </c>
      <c r="R70">
        <v>1.87808067287407</v>
      </c>
      <c r="S70">
        <v>1.8153034300791598E-2</v>
      </c>
      <c r="T70">
        <v>-3.1154403686523402</v>
      </c>
      <c r="U70">
        <v>-1.3943048568810099</v>
      </c>
      <c r="V70">
        <v>30.193429999999999</v>
      </c>
      <c r="W70">
        <v>32.905000000000001</v>
      </c>
      <c r="X70">
        <v>31.809539999999998</v>
      </c>
      <c r="Y70">
        <v>29.656880000000001</v>
      </c>
      <c r="Z70">
        <v>30.64151</v>
      </c>
      <c r="AA70">
        <v>30.100989999999999</v>
      </c>
      <c r="AB70">
        <v>32.104590000000002</v>
      </c>
      <c r="AC70">
        <v>33.500950000000003</v>
      </c>
      <c r="AD70">
        <v>31.73348</v>
      </c>
      <c r="AE70">
        <v>31.997720000000001</v>
      </c>
      <c r="AF70">
        <v>33.425170000000001</v>
      </c>
      <c r="AG70">
        <v>34.322809999999997</v>
      </c>
      <c r="AH70" s="1" t="str">
        <f>MID(G70,FIND("|",G70,1)+1,FIND("|",G70,FIND("|",G70,1)+1)-FIND("|",G70,1)-1)</f>
        <v>A0A0H4TM98</v>
      </c>
      <c r="AI70" s="1" t="str">
        <f>VLOOKUP(AH70,'Additional Annotation'!B:J,2,FALSE)</f>
        <v>880797018</v>
      </c>
      <c r="AJ70" s="1" t="str">
        <f>VLOOKUP(AH70,'Additional Annotation'!B:J,3,FALSE)</f>
        <v>AKQ09033.1</v>
      </c>
      <c r="AK70" s="1" t="str">
        <f>VLOOKUP(AH70,'Additional Annotation'!B:J,7,FALSE)</f>
        <v>chitinase</v>
      </c>
      <c r="AL70" s="1" t="str">
        <f>VLOOKUP(AH70,'Additional Annotation'!B:J,8,FALSE)</f>
        <v>bread wheat</v>
      </c>
      <c r="AM70" s="1" t="str">
        <f>VLOOKUP(AH70,'Additional Annotation'!B:J,9,FALSE)</f>
        <v>Triticum aestivum</v>
      </c>
    </row>
    <row r="71" spans="1:40" x14ac:dyDescent="0.25">
      <c r="A71" s="15"/>
      <c r="B71" s="1" t="s">
        <v>31</v>
      </c>
      <c r="C71" s="1">
        <v>2.00428063860029</v>
      </c>
      <c r="D71" s="1">
        <v>-2.7483946482340502</v>
      </c>
      <c r="E71" s="1" t="s">
        <v>127</v>
      </c>
      <c r="F71" s="1" t="s">
        <v>128</v>
      </c>
      <c r="G71" s="1" t="s">
        <v>129</v>
      </c>
      <c r="H71">
        <v>5</v>
      </c>
      <c r="I71">
        <v>5</v>
      </c>
      <c r="J71">
        <v>5</v>
      </c>
      <c r="K71">
        <v>26.7</v>
      </c>
      <c r="L71">
        <v>26.7</v>
      </c>
      <c r="M71">
        <v>26.7</v>
      </c>
      <c r="N71">
        <v>30.486999999999998</v>
      </c>
      <c r="O71">
        <v>203.38</v>
      </c>
      <c r="P71">
        <v>6983600000</v>
      </c>
      <c r="Q71">
        <v>70</v>
      </c>
      <c r="R71">
        <v>2.00428063860029</v>
      </c>
      <c r="S71">
        <v>2.02053789731051E-2</v>
      </c>
      <c r="T71">
        <v>-2.7483946482340502</v>
      </c>
      <c r="U71">
        <v>-1.3117253251666301</v>
      </c>
      <c r="V71">
        <v>27.552669999999999</v>
      </c>
      <c r="W71">
        <v>28.6967</v>
      </c>
      <c r="X71">
        <v>28.218910000000001</v>
      </c>
      <c r="Y71">
        <v>25.44942</v>
      </c>
      <c r="Z71">
        <v>27.034649999999999</v>
      </c>
      <c r="AA71">
        <v>26.618210000000001</v>
      </c>
      <c r="AB71">
        <v>28.54008</v>
      </c>
      <c r="AC71">
        <v>28.463419999999999</v>
      </c>
      <c r="AD71">
        <v>30.838760000000001</v>
      </c>
      <c r="AE71">
        <v>28.481660000000002</v>
      </c>
      <c r="AF71">
        <v>29.13973</v>
      </c>
      <c r="AG71">
        <v>29.72607</v>
      </c>
      <c r="AH71" s="1" t="str">
        <f>MID(G71,FIND("|",G71,1)+1,FIND("|",G71,FIND("|",G71,1)+1)-FIND("|",G71,1)-1)</f>
        <v>A0A075TNZ7</v>
      </c>
      <c r="AI71" s="1" t="str">
        <f>VLOOKUP(AH71,'Additional Annotation'!B:J,2,FALSE)</f>
        <v>953245249</v>
      </c>
      <c r="AJ71" s="1" t="str">
        <f>VLOOKUP(AH71,'Additional Annotation'!B:J,3,FALSE)</f>
        <v>YP_009180548.1</v>
      </c>
      <c r="AK71" s="1" t="str">
        <f>VLOOKUP(AH71,'Additional Annotation'!B:J,7,FALSE)</f>
        <v>ribosomal protein L2 (chloroplast)</v>
      </c>
      <c r="AL71" s="1" t="str">
        <f>VLOOKUP(AH71,'Additional Annotation'!B:J,8,FALSE)</f>
        <v>Aegilops crassa;Aegilops bicornis;Aegilops comosa;Aegilops longissima;Aegilops searsii;Aegilops umbellulata;Aegilops uniaristata;Aegilops columnaris;Aegilops markgrafii;Hordeum vulgare;Hordeum bulbosum;seaside barley;rye;bread wheat;Triticum monococcum;Triticum timopheevii;Triticum turgidum;Triticum urartu;Aegilops speltoides;Psathyrostachys juncea;Thinopyrum elongatum;Agropyron cristatum;Amblyopyrum muticum;Australopyrum retrofractum;Thinopyrum bessarabicum;Pseudoroegneria spicata;smooth brome grass;Bromus tectorum;Eremopyrum bonaepartis;Henrardia persica;Heteranthelium piliferum;Aegilops tauschii;Taeniatherum caput-medusae;Aegilops triuncialis;Dasypyrum villosum;Aegilops sharonensis;Secale strictum;Eremopyrum triticeum;Triticum zhukovskyi;Hordeum murinum;Hordeum pubiflorum;Aegilops ventricosa;Elymus stipifolius;Pseudoroegneria strigosa;Aegilops biuncialis;Aegilops cylindrica;Aegilops kotschyi;Aegilops geniculata;Aegilops neglecta;Aegilops peregrina;Thinopyrum distichum;Stipa tianschanica var. gobica;Elymus cognatus;Elymus tauri;Stipa purpurea;Stipa borysthenica;Stipa capillata;Stipa caucasica;Stipa caucasica subsp. glareosa;Stipa lessingiana;Stipa orientalis;Stipa zalesskii;Stipa lipskyi;Stipa magnifica;Stipa narynica;Stipa x brevicallosa;Stipa hohenackeriana;Stipa jagnobica;Stipa ovczinnikovii;Stipa pennata subsp. ceynowae;Stipa pennata subsp. pennata;Stipa richteriana subsp. richteriana</v>
      </c>
      <c r="AM71" s="1" t="str">
        <f>VLOOKUP(AH71,'Additional Annotation'!B:J,9,FALSE)</f>
        <v>Aegilops crassa;Aegilops bicornis;Aegilops comosa;Aegilops longissima;Aegilops searsii;Aegilops umbellulata;Aegilops uniaristata;Aegilops columnaris;Aegilops markgrafii;Hordeum vulgare;Hordeum bulbosum;Hordeum marinum;Secale cereale;Triticum aestivum;Triticum monococcum;Triticum timopheevii;Triticum turgidum;Triticum urartu;Aegilops speltoides;Psathyrostachys juncea;Thinopyrum elongatum;Agropyron cristatum;Amblyopyrum muticum;Australopyrum retrofractum;Thinopyrum bessarabicum;Pseudoroegneria spicata;Bromus inermis;Bromus tectorum;Eremopyrum bonaepartis;Henrardia persica;Heteranthelium piliferum;Aegilops tauschii;Taeniatherum caput-medusae;Aegilops triuncialis;Dasypyrum villosum;Aegilops sharonensis;Secale strictum;Eremopyrum triticeum;Triticum zhukovskyi;Hordeum murinum;Hordeum pubiflorum;Aegilops ventricosa;Elymus stipifolius;Pseudoroegneria strigosa;Aegilops biuncialis;Aegilops cylindrica;Aegilops kotschyi;Aegilops geniculata;Aegilops neglecta;Aegilops peregrina;Thinopyrum distichum;Stipa tianschanica var. gobica;Elymus cognatus;Elymus tauri;Stipa purpurea;Stipa borysthenica;Stipa capillata;Stipa caucasica;Stipa caucasica subsp. glareosa;Stipa lessingiana;Stipa orientalis;Stipa zalesskii;Stipa lipskyi;Stipa magnifica;Stipa narynica;Stipa x brevicallosa;Stipa hohenackeriana;Stipa jagnobica;Stipa ovczinnikovii;Stipa pennata subsp. ceynowae;Stipa pennata subsp. pennata;Stipa richteriana subsp. richteriana</v>
      </c>
    </row>
    <row r="72" spans="1:40" x14ac:dyDescent="0.25">
      <c r="A72" s="15"/>
      <c r="B72" s="1" t="s">
        <v>31</v>
      </c>
      <c r="C72" s="1">
        <v>1.3292517101644701</v>
      </c>
      <c r="D72" s="1">
        <v>-3.4897365570068399</v>
      </c>
      <c r="E72" s="1" t="s">
        <v>130</v>
      </c>
      <c r="F72" s="1" t="s">
        <v>131</v>
      </c>
      <c r="G72" s="1" t="s">
        <v>132</v>
      </c>
      <c r="H72">
        <v>4</v>
      </c>
      <c r="I72">
        <v>4</v>
      </c>
      <c r="J72">
        <v>2</v>
      </c>
      <c r="K72">
        <v>45.3</v>
      </c>
      <c r="L72">
        <v>45.3</v>
      </c>
      <c r="M72">
        <v>18.2</v>
      </c>
      <c r="N72">
        <v>15.04</v>
      </c>
      <c r="O72">
        <v>231.62</v>
      </c>
      <c r="P72">
        <v>6614500000</v>
      </c>
      <c r="Q72">
        <v>52</v>
      </c>
      <c r="R72">
        <v>1.3292517101644701</v>
      </c>
      <c r="S72">
        <v>2.3309352517985601E-2</v>
      </c>
      <c r="T72">
        <v>-3.4897365570068399</v>
      </c>
      <c r="U72">
        <v>-1.2789205698769299</v>
      </c>
      <c r="V72">
        <v>24.513680000000001</v>
      </c>
      <c r="W72">
        <v>26.209029999999998</v>
      </c>
      <c r="X72">
        <v>25.032019999999999</v>
      </c>
      <c r="Y72">
        <v>23.855340000000002</v>
      </c>
      <c r="Z72">
        <v>26.552399999999999</v>
      </c>
      <c r="AA72">
        <v>26.756070000000001</v>
      </c>
      <c r="AB72">
        <v>30.974319999999999</v>
      </c>
      <c r="AC72">
        <v>29.553360000000001</v>
      </c>
      <c r="AD72">
        <v>29.640809999999998</v>
      </c>
      <c r="AE72">
        <v>28.17145</v>
      </c>
      <c r="AF72">
        <v>30.777999999999999</v>
      </c>
      <c r="AG72">
        <v>28.683579999999999</v>
      </c>
      <c r="AH72" s="1" t="str">
        <f>MID(G72,FIND("|",G72,1)+1,FIND("|",G72,FIND("|",G72,1)+1)-FIND("|",G72,1)-1)</f>
        <v>A0A1D5WJN2</v>
      </c>
      <c r="AI72" s="1" t="str">
        <f>VLOOKUP(AH72,'Additional Annotation'!B:J,2,FALSE)</f>
        <v>1149751790</v>
      </c>
      <c r="AJ72" s="1" t="str">
        <f>VLOOKUP(AH72,'Additional Annotation'!B:J,3,FALSE)</f>
        <v>XP_020198267.1</v>
      </c>
      <c r="AK72" s="1" t="str">
        <f>VLOOKUP(AH72,'Additional Annotation'!B:J,7,FALSE)</f>
        <v>cytochrome b5-like</v>
      </c>
      <c r="AL72" s="1" t="str">
        <f>VLOOKUP(AH72,'Additional Annotation'!B:J,8,FALSE)</f>
        <v>Aegilops tauschii subsp. tauschii</v>
      </c>
      <c r="AM72" s="1" t="str">
        <f>VLOOKUP(AH72,'Additional Annotation'!B:J,9,FALSE)</f>
        <v>Aegilops tauschii subsp. tauschii</v>
      </c>
    </row>
    <row r="73" spans="1:40" x14ac:dyDescent="0.25">
      <c r="A73" s="15"/>
      <c r="B73" s="1" t="s">
        <v>31</v>
      </c>
      <c r="C73" s="1">
        <v>2.50101753470957</v>
      </c>
      <c r="D73" s="1">
        <v>-4.3136558532714799</v>
      </c>
      <c r="E73" s="1" t="s">
        <v>133</v>
      </c>
      <c r="F73" s="1" t="s">
        <v>133</v>
      </c>
      <c r="G73" s="1" t="s">
        <v>134</v>
      </c>
      <c r="H73">
        <v>6</v>
      </c>
      <c r="I73">
        <v>1</v>
      </c>
      <c r="J73">
        <v>0</v>
      </c>
      <c r="K73">
        <v>31.7</v>
      </c>
      <c r="L73">
        <v>10.199999999999999</v>
      </c>
      <c r="M73">
        <v>0</v>
      </c>
      <c r="N73">
        <v>27.942</v>
      </c>
      <c r="O73">
        <v>323.31</v>
      </c>
      <c r="P73">
        <v>16111000000</v>
      </c>
      <c r="Q73">
        <v>1082</v>
      </c>
      <c r="R73">
        <v>2.50101753470957</v>
      </c>
      <c r="S73">
        <v>8.3247863247863305E-3</v>
      </c>
      <c r="T73">
        <v>-4.3136558532714799</v>
      </c>
      <c r="U73">
        <v>-1.9791614703036999</v>
      </c>
      <c r="V73">
        <v>25.090890000000002</v>
      </c>
      <c r="W73">
        <v>28.800730000000001</v>
      </c>
      <c r="X73">
        <v>25.628730000000001</v>
      </c>
      <c r="Y73">
        <v>24.911750000000001</v>
      </c>
      <c r="Z73">
        <v>24.67822</v>
      </c>
      <c r="AA73">
        <v>23.930689999999998</v>
      </c>
      <c r="AB73">
        <v>28.979620000000001</v>
      </c>
      <c r="AC73">
        <v>29.83736</v>
      </c>
      <c r="AD73">
        <v>28.098839999999999</v>
      </c>
      <c r="AE73">
        <v>27.830020000000001</v>
      </c>
      <c r="AF73">
        <v>28.693850000000001</v>
      </c>
      <c r="AG73">
        <v>29.937750000000001</v>
      </c>
      <c r="AH73" s="1" t="str">
        <f>MID(G73,FIND("|",G73,1)+1,FIND("|",G73,FIND("|",G73,1)+1)-FIND("|",G73,1)-1)</f>
        <v>A0A1D5W4S5</v>
      </c>
      <c r="AI73" s="1" t="str">
        <f>VLOOKUP(AH73,'Additional Annotation'!B:J,2,FALSE)</f>
        <v>1149763830</v>
      </c>
      <c r="AJ73" s="1" t="str">
        <f>VLOOKUP(AH73,'Additional Annotation'!B:J,3,FALSE)</f>
        <v>XP_020147158.1</v>
      </c>
      <c r="AK73" s="1" t="str">
        <f>VLOOKUP(AH73,'Additional Annotation'!B:J,7,FALSE)</f>
        <v>basic endochitinase A-like</v>
      </c>
      <c r="AL73" s="1" t="str">
        <f>VLOOKUP(AH73,'Additional Annotation'!B:J,8,FALSE)</f>
        <v>Aegilops tauschii subsp. tauschii</v>
      </c>
      <c r="AM73" s="1" t="str">
        <f>VLOOKUP(AH73,'Additional Annotation'!B:J,9,FALSE)</f>
        <v>Aegilops tauschii subsp. tauschii</v>
      </c>
    </row>
    <row r="74" spans="1:40" x14ac:dyDescent="0.25">
      <c r="A74" s="15"/>
      <c r="B74" s="1" t="s">
        <v>31</v>
      </c>
      <c r="C74" s="1">
        <v>2.0073481869038599</v>
      </c>
      <c r="D74" s="1">
        <v>2.4150339762369799</v>
      </c>
      <c r="E74" s="1" t="s">
        <v>135</v>
      </c>
      <c r="F74" s="1" t="s">
        <v>135</v>
      </c>
      <c r="G74" s="1" t="s">
        <v>136</v>
      </c>
      <c r="H74">
        <v>5</v>
      </c>
      <c r="I74">
        <v>5</v>
      </c>
      <c r="J74">
        <v>1</v>
      </c>
      <c r="K74">
        <v>16.8</v>
      </c>
      <c r="L74">
        <v>16.8</v>
      </c>
      <c r="M74">
        <v>2.4</v>
      </c>
      <c r="N74">
        <v>41.597999999999999</v>
      </c>
      <c r="O74">
        <v>11.675000000000001</v>
      </c>
      <c r="P74">
        <v>1794300000</v>
      </c>
      <c r="Q74">
        <v>32</v>
      </c>
      <c r="R74">
        <v>2.0073481869038599</v>
      </c>
      <c r="S74">
        <v>3.0892307692307702E-2</v>
      </c>
      <c r="T74">
        <v>2.4150339762369799</v>
      </c>
      <c r="U74">
        <v>1.1943856682491201</v>
      </c>
      <c r="V74">
        <v>27.762429999999998</v>
      </c>
      <c r="W74">
        <v>26.988040000000002</v>
      </c>
      <c r="X74">
        <v>27.398689999999998</v>
      </c>
      <c r="Y74">
        <v>27.233979999999999</v>
      </c>
      <c r="Z74">
        <v>27.78687</v>
      </c>
      <c r="AA74">
        <v>27.483779999999999</v>
      </c>
      <c r="AB74">
        <v>23.869340000000001</v>
      </c>
      <c r="AC74">
        <v>26.909420000000001</v>
      </c>
      <c r="AD74">
        <v>24.84085</v>
      </c>
      <c r="AE74">
        <v>26.001439999999999</v>
      </c>
      <c r="AF74">
        <v>24.96509</v>
      </c>
      <c r="AG74">
        <v>24.29299</v>
      </c>
      <c r="AH74" s="1" t="str">
        <f>MID(G74,FIND("|",G74,1)+1,FIND("|",G74,FIND("|",G74,1)+1)-FIND("|",G74,1)-1)</f>
        <v>A0A077RQU9</v>
      </c>
      <c r="AI74" s="1" t="str">
        <f>VLOOKUP(AH74,'Additional Annotation'!B:J,2,FALSE)</f>
        <v>1149722934</v>
      </c>
      <c r="AJ74" s="1" t="str">
        <f>VLOOKUP(AH74,'Additional Annotation'!B:J,3,FALSE)</f>
        <v>XP_020187372.1</v>
      </c>
      <c r="AK74" s="1" t="str">
        <f>VLOOKUP(AH74,'Additional Annotation'!B:J,7,FALSE)</f>
        <v>protein trichome birefringence-like 38</v>
      </c>
      <c r="AL74" s="1" t="str">
        <f>VLOOKUP(AH74,'Additional Annotation'!B:J,8,FALSE)</f>
        <v>Aegilops tauschii subsp. tauschii</v>
      </c>
      <c r="AM74" s="1" t="str">
        <f>VLOOKUP(AH74,'Additional Annotation'!B:J,9,FALSE)</f>
        <v>Aegilops tauschii subsp. tauschii</v>
      </c>
    </row>
    <row r="75" spans="1:40" x14ac:dyDescent="0.25">
      <c r="A75" s="15"/>
      <c r="B75" s="1" t="s">
        <v>31</v>
      </c>
      <c r="C75" s="1">
        <v>1.6994335018496001</v>
      </c>
      <c r="D75" s="1">
        <v>-2.6489473978678402</v>
      </c>
      <c r="E75" s="1" t="s">
        <v>73</v>
      </c>
      <c r="F75" s="1" t="s">
        <v>73</v>
      </c>
      <c r="G75" s="1" t="s">
        <v>74</v>
      </c>
      <c r="H75">
        <v>12</v>
      </c>
      <c r="I75">
        <v>11</v>
      </c>
      <c r="J75">
        <v>7</v>
      </c>
      <c r="K75">
        <v>40.5</v>
      </c>
      <c r="L75">
        <v>40.5</v>
      </c>
      <c r="M75">
        <v>24.9</v>
      </c>
      <c r="N75">
        <v>34.386000000000003</v>
      </c>
      <c r="O75">
        <v>323.31</v>
      </c>
      <c r="P75">
        <v>153120000000</v>
      </c>
      <c r="Q75">
        <v>845</v>
      </c>
      <c r="R75">
        <v>1.6994335018496001</v>
      </c>
      <c r="S75">
        <v>2.94247787610619E-2</v>
      </c>
      <c r="T75">
        <v>-2.6489473978678402</v>
      </c>
      <c r="U75">
        <v>-1.2003951124162999</v>
      </c>
      <c r="V75">
        <v>30.731169999999999</v>
      </c>
      <c r="W75">
        <v>30.419509999999999</v>
      </c>
      <c r="X75">
        <v>31.274419999999999</v>
      </c>
      <c r="Y75">
        <v>29.565249999999999</v>
      </c>
      <c r="Z75">
        <v>30.327960000000001</v>
      </c>
      <c r="AA75">
        <v>29.208690000000001</v>
      </c>
      <c r="AB75">
        <v>35.8123</v>
      </c>
      <c r="AC75">
        <v>34.277389999999997</v>
      </c>
      <c r="AD75">
        <v>33.65117</v>
      </c>
      <c r="AE75">
        <v>33.37632</v>
      </c>
      <c r="AF75">
        <v>32.453319999999998</v>
      </c>
      <c r="AG75">
        <v>31.219110000000001</v>
      </c>
      <c r="AH75" s="1" t="str">
        <f>MID(G75,FIND("|",G75,1)+1,FIND("|",G75,FIND("|",G75,1)+1)-FIND("|",G75,1)-1)</f>
        <v>A0A077S0N0</v>
      </c>
      <c r="AI75" s="1" t="str">
        <f>VLOOKUP(AH75,'Additional Annotation'!B:J,2,FALSE)</f>
        <v>1149763711</v>
      </c>
      <c r="AJ75" s="1" t="str">
        <f>VLOOKUP(AH75,'Additional Annotation'!B:J,3,FALSE)</f>
        <v>XP_020147117.1</v>
      </c>
      <c r="AK75" s="1" t="str">
        <f>VLOOKUP(AH75,'Additional Annotation'!B:J,7,FALSE)</f>
        <v>glucan endo-1,3-beta-glucosidase, acidic isoform-like</v>
      </c>
      <c r="AL75" s="1" t="str">
        <f>VLOOKUP(AH75,'Additional Annotation'!B:J,8,FALSE)</f>
        <v>Aegilops tauschii subsp. tauschii</v>
      </c>
      <c r="AM75" s="1" t="str">
        <f>VLOOKUP(AH75,'Additional Annotation'!B:J,9,FALSE)</f>
        <v>Aegilops tauschii subsp. tauschii</v>
      </c>
    </row>
    <row r="76" spans="1:40" x14ac:dyDescent="0.25">
      <c r="A76" s="15"/>
      <c r="B76" s="1" t="s">
        <v>31</v>
      </c>
      <c r="C76" s="1">
        <v>4.4904694405240599</v>
      </c>
      <c r="D76" s="1">
        <v>-7.0254383087158203</v>
      </c>
      <c r="E76" s="1" t="s">
        <v>137</v>
      </c>
      <c r="F76" s="1" t="s">
        <v>137</v>
      </c>
      <c r="G76" s="1" t="s">
        <v>138</v>
      </c>
      <c r="H76">
        <v>2</v>
      </c>
      <c r="I76">
        <v>1</v>
      </c>
      <c r="J76">
        <v>1</v>
      </c>
      <c r="K76">
        <v>16.7</v>
      </c>
      <c r="L76">
        <v>10.8</v>
      </c>
      <c r="M76">
        <v>10.8</v>
      </c>
      <c r="N76">
        <v>13.093999999999999</v>
      </c>
      <c r="O76">
        <v>122.17</v>
      </c>
      <c r="P76">
        <v>52777000000</v>
      </c>
      <c r="Q76">
        <v>135</v>
      </c>
      <c r="R76">
        <v>4.4904694405240599</v>
      </c>
      <c r="S76">
        <v>0</v>
      </c>
      <c r="T76">
        <v>-7.0254383087158203</v>
      </c>
      <c r="U76">
        <v>-3.8186197625112501</v>
      </c>
      <c r="V76">
        <v>25.642489999999999</v>
      </c>
      <c r="W76">
        <v>30.951370000000001</v>
      </c>
      <c r="X76">
        <v>25.71706</v>
      </c>
      <c r="Y76">
        <v>25.64554</v>
      </c>
      <c r="Z76">
        <v>24.478429999999999</v>
      </c>
      <c r="AA76">
        <v>25.013649999999998</v>
      </c>
      <c r="AB76">
        <v>33.244309999999999</v>
      </c>
      <c r="AC76">
        <v>32.858809999999998</v>
      </c>
      <c r="AD76">
        <v>31.08258</v>
      </c>
      <c r="AE76">
        <v>32.017209999999999</v>
      </c>
      <c r="AF76">
        <v>32.045020000000001</v>
      </c>
      <c r="AG76">
        <v>32.151710000000001</v>
      </c>
      <c r="AH76" s="1" t="str">
        <f>MID(G76,FIND("|",G76,1)+1,FIND("|",G76,FIND("|",G76,1)+1)-FIND("|",G76,1)-1)</f>
        <v>Q9SQG8</v>
      </c>
      <c r="AI76" s="1" t="str">
        <f>VLOOKUP(AH76,'Additional Annotation'!B:J,2,FALSE)</f>
        <v>6002595</v>
      </c>
      <c r="AJ76" s="1" t="str">
        <f>VLOOKUP(AH76,'Additional Annotation'!B:J,3,FALSE)</f>
        <v>AAF00050.1</v>
      </c>
      <c r="AK76" s="1" t="str">
        <f>VLOOKUP(AH76,'Additional Annotation'!B:J,7,FALSE)</f>
        <v>pathogenesis-related protein 4, partial</v>
      </c>
      <c r="AL76" s="1" t="str">
        <f>VLOOKUP(AH76,'Additional Annotation'!B:J,8,FALSE)</f>
        <v>bread wheat</v>
      </c>
      <c r="AM76" s="1" t="str">
        <f>VLOOKUP(AH76,'Additional Annotation'!B:J,9,FALSE)</f>
        <v>Triticum aestivum</v>
      </c>
    </row>
    <row r="77" spans="1:40" x14ac:dyDescent="0.25">
      <c r="A77" s="15"/>
      <c r="B77" s="1" t="s">
        <v>31</v>
      </c>
      <c r="C77" s="1">
        <v>1.1221164285609999</v>
      </c>
      <c r="D77" s="1">
        <v>-2.9326038360595699</v>
      </c>
      <c r="E77" s="1" t="s">
        <v>139</v>
      </c>
      <c r="F77" s="1" t="s">
        <v>140</v>
      </c>
      <c r="G77" s="1" t="s">
        <v>141</v>
      </c>
      <c r="H77">
        <v>5</v>
      </c>
      <c r="I77">
        <v>5</v>
      </c>
      <c r="J77">
        <v>5</v>
      </c>
      <c r="K77">
        <v>15.8</v>
      </c>
      <c r="L77">
        <v>15.8</v>
      </c>
      <c r="M77">
        <v>15.8</v>
      </c>
      <c r="N77">
        <v>37.621000000000002</v>
      </c>
      <c r="O77">
        <v>9.8123000000000005</v>
      </c>
      <c r="P77">
        <v>1678600000</v>
      </c>
      <c r="Q77">
        <v>29</v>
      </c>
      <c r="R77">
        <v>2.0263233601118502</v>
      </c>
      <c r="S77">
        <v>1.8635416666666699E-2</v>
      </c>
      <c r="T77">
        <v>2.9233169555664098</v>
      </c>
      <c r="U77">
        <v>1.3763527012116801</v>
      </c>
      <c r="V77">
        <v>27.364529999999998</v>
      </c>
      <c r="W77">
        <v>27.74484</v>
      </c>
      <c r="X77">
        <v>27.047180000000001</v>
      </c>
      <c r="Y77">
        <v>28.71096</v>
      </c>
      <c r="Z77">
        <v>27.527760000000001</v>
      </c>
      <c r="AA77">
        <v>27.690529999999999</v>
      </c>
      <c r="AB77">
        <v>24.81119</v>
      </c>
      <c r="AC77">
        <v>26.325009999999999</v>
      </c>
      <c r="AD77">
        <v>26.01643</v>
      </c>
      <c r="AE77">
        <v>25.988810000000001</v>
      </c>
      <c r="AF77">
        <v>24.268989999999999</v>
      </c>
      <c r="AG77">
        <v>24.901499999999999</v>
      </c>
      <c r="AH77" s="1" t="str">
        <f>MID(G77,FIND("|",G77,1)+1,FIND("|",G77,FIND("|",G77,1)+1)-FIND("|",G77,1)-1)</f>
        <v>A0A0C4BJ10</v>
      </c>
      <c r="AI77" s="1" t="e">
        <f>VLOOKUP(AH77,'Additional Annotation'!B:J,2,FALSE)</f>
        <v>#N/A</v>
      </c>
      <c r="AJ77" s="1" t="e">
        <f>VLOOKUP(AH77,'Additional Annotation'!B:J,3,FALSE)</f>
        <v>#N/A</v>
      </c>
      <c r="AK77" s="1" t="e">
        <f>VLOOKUP(AH77,'Additional Annotation'!B:J,7,FALSE)</f>
        <v>#N/A</v>
      </c>
      <c r="AL77" s="1" t="e">
        <f>VLOOKUP(AH77,'Additional Annotation'!B:J,8,FALSE)</f>
        <v>#N/A</v>
      </c>
      <c r="AM77" s="1" t="e">
        <f>VLOOKUP(AH77,'Additional Annotation'!B:J,9,FALSE)</f>
        <v>#N/A</v>
      </c>
    </row>
    <row r="78" spans="1:40" x14ac:dyDescent="0.25">
      <c r="A78" s="15"/>
      <c r="B78" s="1" t="s">
        <v>31</v>
      </c>
      <c r="C78" s="1">
        <v>2.0263233601118502</v>
      </c>
      <c r="D78" s="1">
        <v>2.9233169555664098</v>
      </c>
      <c r="E78" s="1" t="s">
        <v>142</v>
      </c>
      <c r="F78" s="1" t="s">
        <v>142</v>
      </c>
      <c r="G78" s="1" t="s">
        <v>143</v>
      </c>
      <c r="H78">
        <v>17</v>
      </c>
      <c r="I78">
        <v>5</v>
      </c>
      <c r="J78">
        <v>2</v>
      </c>
      <c r="K78">
        <v>81.8</v>
      </c>
      <c r="L78">
        <v>25.8</v>
      </c>
      <c r="M78">
        <v>13.7</v>
      </c>
      <c r="N78">
        <v>33.267000000000003</v>
      </c>
      <c r="O78">
        <v>323.31</v>
      </c>
      <c r="P78">
        <v>134780000000</v>
      </c>
      <c r="Q78">
        <v>824</v>
      </c>
      <c r="R78">
        <v>2.56593725898782</v>
      </c>
      <c r="S78">
        <v>1.32326283987915E-2</v>
      </c>
      <c r="T78">
        <v>-3.0313949584961</v>
      </c>
      <c r="U78">
        <v>-1.54767604977825</v>
      </c>
      <c r="V78">
        <v>31.28378</v>
      </c>
      <c r="W78">
        <v>32.896540000000002</v>
      </c>
      <c r="X78">
        <v>31.276250000000001</v>
      </c>
      <c r="Y78">
        <v>30.060590000000001</v>
      </c>
      <c r="Z78">
        <v>30.619119999999999</v>
      </c>
      <c r="AA78">
        <v>30.27675</v>
      </c>
      <c r="AB78">
        <v>34.26052</v>
      </c>
      <c r="AC78">
        <v>33.791490000000003</v>
      </c>
      <c r="AD78">
        <v>33.554079999999999</v>
      </c>
      <c r="AE78">
        <v>32.918140000000001</v>
      </c>
      <c r="AF78">
        <v>32.924529999999997</v>
      </c>
      <c r="AG78">
        <v>34.207979999999999</v>
      </c>
      <c r="AH78" s="1" t="str">
        <f>MID(G78,FIND("|",G78,1)+1,FIND("|",G78,FIND("|",G78,1)+1)-FIND("|",G78,1)-1)</f>
        <v>W5BBN4</v>
      </c>
      <c r="AI78" s="1" t="str">
        <f>VLOOKUP(AH78,'Additional Annotation'!B:J,2,FALSE)</f>
        <v>1149790286</v>
      </c>
      <c r="AJ78" s="1" t="str">
        <f>VLOOKUP(AH78,'Additional Annotation'!B:J,3,FALSE)</f>
        <v>XP_020156770.1</v>
      </c>
      <c r="AK78" s="1" t="str">
        <f>VLOOKUP(AH78,'Additional Annotation'!B:J,7,FALSE)</f>
        <v>peroxidase 1-like</v>
      </c>
      <c r="AL78" s="1" t="str">
        <f>VLOOKUP(AH78,'Additional Annotation'!B:J,8,FALSE)</f>
        <v>Aegilops tauschii subsp. tauschii</v>
      </c>
      <c r="AM78" s="1" t="str">
        <f>VLOOKUP(AH78,'Additional Annotation'!B:J,9,FALSE)</f>
        <v>Aegilops tauschii subsp. tauschii</v>
      </c>
    </row>
    <row r="79" spans="1:40" x14ac:dyDescent="0.25">
      <c r="A79" s="15"/>
      <c r="B79" s="1" t="s">
        <v>31</v>
      </c>
      <c r="C79" s="1">
        <v>2.56593725898782</v>
      </c>
      <c r="D79" s="1">
        <v>-3.0313949584961</v>
      </c>
      <c r="E79" s="1" t="s">
        <v>144</v>
      </c>
      <c r="F79" s="1" t="s">
        <v>144</v>
      </c>
      <c r="G79" s="1" t="s">
        <v>145</v>
      </c>
      <c r="H79">
        <v>18</v>
      </c>
      <c r="I79">
        <v>1</v>
      </c>
      <c r="J79">
        <v>1</v>
      </c>
      <c r="K79">
        <v>41.3</v>
      </c>
      <c r="L79">
        <v>5.9</v>
      </c>
      <c r="M79">
        <v>5.9</v>
      </c>
      <c r="N79">
        <v>54.375999999999998</v>
      </c>
      <c r="O79">
        <v>134.34</v>
      </c>
      <c r="P79">
        <v>2960000000</v>
      </c>
      <c r="Q79">
        <v>48</v>
      </c>
      <c r="R79">
        <v>2.5569745929076202</v>
      </c>
      <c r="S79">
        <v>1.02375478927203E-2</v>
      </c>
      <c r="T79">
        <v>-3.8333791097005201</v>
      </c>
      <c r="U79">
        <v>-1.8400948569793101</v>
      </c>
      <c r="V79">
        <v>27.104299999999999</v>
      </c>
      <c r="W79">
        <v>28.959060000000001</v>
      </c>
      <c r="X79">
        <v>23.15822</v>
      </c>
      <c r="Y79">
        <v>25.351430000000001</v>
      </c>
      <c r="Z79">
        <v>23.753360000000001</v>
      </c>
      <c r="AA79">
        <v>23.558409999999999</v>
      </c>
      <c r="AB79">
        <v>25.312909999999999</v>
      </c>
      <c r="AC79">
        <v>24.815349999999999</v>
      </c>
      <c r="AD79">
        <v>24.413150000000002</v>
      </c>
      <c r="AE79">
        <v>28.244039999999998</v>
      </c>
      <c r="AF79">
        <v>27.799029999999998</v>
      </c>
      <c r="AG79">
        <v>28.120259999999998</v>
      </c>
      <c r="AH79" s="1" t="str">
        <f>MID(G79,FIND("|",G79,1)+1,FIND("|",G79,FIND("|",G79,1)+1)-FIND("|",G79,1)-1)</f>
        <v>A0A0A7AC77</v>
      </c>
      <c r="AI79" s="1" t="str">
        <f>VLOOKUP(AH79,'Additional Annotation'!B:J,2,FALSE)</f>
        <v>570339394</v>
      </c>
      <c r="AJ79" s="1" t="str">
        <f>VLOOKUP(AH79,'Additional Annotation'!B:J,3,FALSE)</f>
        <v>AHE76176.1</v>
      </c>
      <c r="AK79" s="1" t="str">
        <f>VLOOKUP(AH79,'Additional Annotation'!B:J,7,FALSE)</f>
        <v>beta-1,3-endoglucanase, partial</v>
      </c>
      <c r="AL79" s="1" t="str">
        <f>VLOOKUP(AH79,'Additional Annotation'!B:J,8,FALSE)</f>
        <v>bread wheat</v>
      </c>
      <c r="AM79" s="1" t="str">
        <f>VLOOKUP(AH79,'Additional Annotation'!B:J,9,FALSE)</f>
        <v>Triticum aestivum</v>
      </c>
    </row>
    <row r="80" spans="1:40" x14ac:dyDescent="0.25">
      <c r="A80" s="15"/>
      <c r="B80" s="1" t="s">
        <v>31</v>
      </c>
      <c r="C80" s="1">
        <v>2.5569745929076202</v>
      </c>
      <c r="D80" s="1">
        <v>-3.8333791097005201</v>
      </c>
      <c r="E80" s="1" t="s">
        <v>146</v>
      </c>
      <c r="F80" s="1" t="s">
        <v>146</v>
      </c>
      <c r="G80" s="1" t="s">
        <v>147</v>
      </c>
      <c r="H80">
        <v>9</v>
      </c>
      <c r="I80">
        <v>9</v>
      </c>
      <c r="J80">
        <v>9</v>
      </c>
      <c r="K80">
        <v>31.8</v>
      </c>
      <c r="L80">
        <v>31.8</v>
      </c>
      <c r="M80">
        <v>31.8</v>
      </c>
      <c r="N80">
        <v>36.908999999999999</v>
      </c>
      <c r="O80">
        <v>187.13</v>
      </c>
      <c r="P80">
        <v>4219800000</v>
      </c>
      <c r="Q80">
        <v>100</v>
      </c>
      <c r="R80">
        <v>1.76000017358797</v>
      </c>
      <c r="S80">
        <v>1.91627906976744E-2</v>
      </c>
      <c r="T80">
        <v>-3.1679058074951199</v>
      </c>
      <c r="U80">
        <v>-1.37139806980742</v>
      </c>
      <c r="V80">
        <v>26.911300000000001</v>
      </c>
      <c r="W80">
        <v>25.14038</v>
      </c>
      <c r="X80">
        <v>28.550139999999999</v>
      </c>
      <c r="Y80">
        <v>25.58268</v>
      </c>
      <c r="Z80">
        <v>26.736599999999999</v>
      </c>
      <c r="AA80">
        <v>24.150960000000001</v>
      </c>
      <c r="AB80">
        <v>29.101120000000002</v>
      </c>
      <c r="AC80">
        <v>29.294450000000001</v>
      </c>
      <c r="AD80">
        <v>28.980139999999999</v>
      </c>
      <c r="AE80">
        <v>28.04129</v>
      </c>
      <c r="AF80">
        <v>29.038239999999998</v>
      </c>
      <c r="AG80">
        <v>28.894439999999999</v>
      </c>
      <c r="AH80" s="1" t="str">
        <f>MID(G80,FIND("|",G80,1)+1,FIND("|",G80,FIND("|",G80,1)+1)-FIND("|",G80,1)-1)</f>
        <v>W5FC96</v>
      </c>
      <c r="AI80" s="1" t="str">
        <f>VLOOKUP(AH80,'Additional Annotation'!B:J,2,FALSE)</f>
        <v>1149725055</v>
      </c>
      <c r="AJ80" s="1" t="str">
        <f>VLOOKUP(AH80,'Additional Annotation'!B:J,3,FALSE)</f>
        <v>XP_020188423.1</v>
      </c>
      <c r="AK80" s="1" t="str">
        <f>VLOOKUP(AH80,'Additional Annotation'!B:J,7,FALSE)</f>
        <v>aldehyde dehydrogenase family 7 member A1</v>
      </c>
      <c r="AL80" s="1" t="str">
        <f>VLOOKUP(AH80,'Additional Annotation'!B:J,8,FALSE)</f>
        <v>bread wheat;Aegilops tauschii subsp. tauschii</v>
      </c>
      <c r="AM80" s="1" t="str">
        <f>VLOOKUP(AH80,'Additional Annotation'!B:J,9,FALSE)</f>
        <v>Triticum aestivum;Aegilops tauschii subsp. tauschii</v>
      </c>
    </row>
    <row r="81" spans="1:39" x14ac:dyDescent="0.25">
      <c r="A81" s="15"/>
      <c r="B81" s="1" t="s">
        <v>31</v>
      </c>
      <c r="C81" s="1">
        <v>1.76000017358797</v>
      </c>
      <c r="D81" s="1">
        <v>-3.1679058074951199</v>
      </c>
      <c r="E81" s="1" t="s">
        <v>148</v>
      </c>
      <c r="F81" s="1" t="s">
        <v>148</v>
      </c>
      <c r="G81" s="1" t="s">
        <v>149</v>
      </c>
      <c r="H81">
        <v>14</v>
      </c>
      <c r="I81">
        <v>7</v>
      </c>
      <c r="J81">
        <v>6</v>
      </c>
      <c r="K81">
        <v>30.5</v>
      </c>
      <c r="L81">
        <v>14.9</v>
      </c>
      <c r="M81">
        <v>14.9</v>
      </c>
      <c r="N81">
        <v>59.643999999999998</v>
      </c>
      <c r="O81">
        <v>323.31</v>
      </c>
      <c r="P81">
        <v>91397000000</v>
      </c>
      <c r="Q81">
        <v>379</v>
      </c>
      <c r="R81">
        <v>1.6699002153895199</v>
      </c>
      <c r="S81">
        <v>3.2874458874458903E-2</v>
      </c>
      <c r="T81">
        <v>-2.6113300323486301</v>
      </c>
      <c r="U81">
        <v>-1.18081404635534</v>
      </c>
      <c r="V81">
        <v>31.21002</v>
      </c>
      <c r="W81">
        <v>31.21686</v>
      </c>
      <c r="X81">
        <v>31.188310000000001</v>
      </c>
      <c r="Y81">
        <v>30.078009999999999</v>
      </c>
      <c r="Z81">
        <v>31.85069</v>
      </c>
      <c r="AA81">
        <v>30.612539999999999</v>
      </c>
      <c r="AB81">
        <v>31.607610000000001</v>
      </c>
      <c r="AC81">
        <v>32.840809999999998</v>
      </c>
      <c r="AD81">
        <v>31.529810000000001</v>
      </c>
      <c r="AE81">
        <v>32.549340000000001</v>
      </c>
      <c r="AF81">
        <v>34.181049999999999</v>
      </c>
      <c r="AG81">
        <v>33.644849999999998</v>
      </c>
      <c r="AH81" s="1" t="str">
        <f>MID(G81,FIND("|",G81,1)+1,FIND("|",G81,FIND("|",G81,1)+1)-FIND("|",G81,1)-1)</f>
        <v>A0A1D5SZV4</v>
      </c>
      <c r="AI81" s="1" t="str">
        <f>VLOOKUP(AH81,'Additional Annotation'!B:J,2,FALSE)</f>
        <v>1338480446</v>
      </c>
      <c r="AJ81" s="1" t="str">
        <f>VLOOKUP(AH81,'Additional Annotation'!B:J,3,FALSE)</f>
        <v>POO02360.1</v>
      </c>
      <c r="AK81" s="1" t="str">
        <f>VLOOKUP(AH81,'Additional Annotation'!B:J,7,FALSE)</f>
        <v>WAT1-related protein</v>
      </c>
      <c r="AL81" s="1" t="str">
        <f>VLOOKUP(AH81,'Additional Annotation'!B:J,8,FALSE)</f>
        <v>Trema orientale</v>
      </c>
      <c r="AM81" s="1" t="str">
        <f>VLOOKUP(AH81,'Additional Annotation'!B:J,9,FALSE)</f>
        <v>Trema orientale</v>
      </c>
    </row>
    <row r="82" spans="1:39" x14ac:dyDescent="0.25">
      <c r="A82" s="15"/>
      <c r="B82" s="1" t="s">
        <v>31</v>
      </c>
      <c r="C82" s="1">
        <v>1.6699002153895199</v>
      </c>
      <c r="D82" s="1">
        <v>-2.6113300323486301</v>
      </c>
      <c r="E82" s="1" t="s">
        <v>150</v>
      </c>
      <c r="F82" s="1" t="s">
        <v>150</v>
      </c>
      <c r="G82" s="1" t="s">
        <v>151</v>
      </c>
      <c r="H82">
        <v>9</v>
      </c>
      <c r="I82">
        <v>7</v>
      </c>
      <c r="J82">
        <v>4</v>
      </c>
      <c r="K82">
        <v>63.8</v>
      </c>
      <c r="L82">
        <v>54.2</v>
      </c>
      <c r="M82">
        <v>38.4</v>
      </c>
      <c r="N82">
        <v>18.091999999999999</v>
      </c>
      <c r="O82">
        <v>25.937000000000001</v>
      </c>
      <c r="P82">
        <v>12306000000</v>
      </c>
      <c r="Q82">
        <v>65</v>
      </c>
      <c r="R82">
        <v>3.1236010654950399</v>
      </c>
      <c r="S82">
        <v>4.7547169811320801E-3</v>
      </c>
      <c r="T82">
        <v>-4.78801663716634</v>
      </c>
      <c r="U82">
        <v>-2.3745824874261601</v>
      </c>
      <c r="V82">
        <v>24.530740000000002</v>
      </c>
      <c r="W82">
        <v>28.85275</v>
      </c>
      <c r="X82">
        <v>30.487400000000001</v>
      </c>
      <c r="Y82">
        <v>24.73922</v>
      </c>
      <c r="Z82">
        <v>26.019130000000001</v>
      </c>
      <c r="AA82">
        <v>25.74335</v>
      </c>
      <c r="AB82">
        <v>29.521429999999999</v>
      </c>
      <c r="AC82">
        <v>30.613510000000002</v>
      </c>
      <c r="AD82">
        <v>30.545729999999999</v>
      </c>
      <c r="AE82">
        <v>30.830169999999999</v>
      </c>
      <c r="AF82">
        <v>30.372959999999999</v>
      </c>
      <c r="AG82">
        <v>29.66262</v>
      </c>
      <c r="AH82" s="1" t="str">
        <f>MID(G82,FIND("|",G82,1)+1,FIND("|",G82,FIND("|",G82,1)+1)-FIND("|",G82,1)-1)</f>
        <v>A0A1D5RUC5</v>
      </c>
      <c r="AI82" s="1" t="str">
        <f>VLOOKUP(AH82,'Additional Annotation'!B:J,2,FALSE)</f>
        <v>1149709035</v>
      </c>
      <c r="AJ82" s="1" t="str">
        <f>VLOOKUP(AH82,'Additional Annotation'!B:J,3,FALSE)</f>
        <v>XP_020180603.1</v>
      </c>
      <c r="AK82" s="1" t="str">
        <f>VLOOKUP(AH82,'Additional Annotation'!B:J,7,FALSE)</f>
        <v>glucan endo-1,3-beta-glucosidase 13-like</v>
      </c>
      <c r="AL82" s="1" t="str">
        <f>VLOOKUP(AH82,'Additional Annotation'!B:J,8,FALSE)</f>
        <v>Aegilops tauschii subsp. tauschii</v>
      </c>
      <c r="AM82" s="1" t="str">
        <f>VLOOKUP(AH82,'Additional Annotation'!B:J,9,FALSE)</f>
        <v>Aegilops tauschii subsp. tauschii</v>
      </c>
    </row>
    <row r="83" spans="1:39" x14ac:dyDescent="0.25">
      <c r="A83" s="15"/>
      <c r="B83" s="1" t="s">
        <v>31</v>
      </c>
      <c r="C83" s="1">
        <v>3.1236010654950399</v>
      </c>
      <c r="D83" s="1">
        <v>-4.78801663716634</v>
      </c>
      <c r="E83" s="1" t="s">
        <v>152</v>
      </c>
      <c r="F83" s="1" t="s">
        <v>152</v>
      </c>
      <c r="G83" s="1" t="s">
        <v>153</v>
      </c>
      <c r="H83">
        <v>3</v>
      </c>
      <c r="I83">
        <v>3</v>
      </c>
      <c r="J83">
        <v>3</v>
      </c>
      <c r="K83">
        <v>23.7</v>
      </c>
      <c r="L83">
        <v>23.7</v>
      </c>
      <c r="M83">
        <v>23.7</v>
      </c>
      <c r="N83">
        <v>14.867000000000001</v>
      </c>
      <c r="O83">
        <v>33.805</v>
      </c>
      <c r="P83">
        <v>2592800000</v>
      </c>
      <c r="Q83">
        <v>48</v>
      </c>
      <c r="R83">
        <v>5.74958310773654</v>
      </c>
      <c r="S83">
        <v>5.6271186440678004E-3</v>
      </c>
      <c r="T83">
        <v>-3.6198361714681</v>
      </c>
      <c r="U83">
        <v>-2.284446715439</v>
      </c>
      <c r="V83">
        <v>24.905259999999998</v>
      </c>
      <c r="W83">
        <v>24.97128</v>
      </c>
      <c r="X83">
        <v>27.83201</v>
      </c>
      <c r="Y83">
        <v>24.698509999999999</v>
      </c>
      <c r="Z83">
        <v>24.955500000000001</v>
      </c>
      <c r="AA83">
        <v>24.806550000000001</v>
      </c>
      <c r="AB83">
        <v>27.090229999999998</v>
      </c>
      <c r="AC83">
        <v>28.218910000000001</v>
      </c>
      <c r="AD83">
        <v>27.63748</v>
      </c>
      <c r="AE83">
        <v>28.437139999999999</v>
      </c>
      <c r="AF83">
        <v>28.5107</v>
      </c>
      <c r="AG83">
        <v>28.372229999999998</v>
      </c>
      <c r="AH83" s="1" t="str">
        <f>MID(G83,FIND("|",G83,1)+1,FIND("|",G83,FIND("|",G83,1)+1)-FIND("|",G83,1)-1)</f>
        <v>A0A1D5RV09</v>
      </c>
      <c r="AI83" s="1" t="str">
        <f>VLOOKUP(AH83,'Additional Annotation'!B:J,2,FALSE)</f>
        <v>1149840922</v>
      </c>
      <c r="AJ83" s="1" t="str">
        <f>VLOOKUP(AH83,'Additional Annotation'!B:J,3,FALSE)</f>
        <v>XP_020176364.1</v>
      </c>
      <c r="AK83" s="1" t="str">
        <f>VLOOKUP(AH83,'Additional Annotation'!B:J,7,FALSE)</f>
        <v>50S ribosomal protein L12, chloroplastic-like</v>
      </c>
      <c r="AL83" s="1" t="str">
        <f>VLOOKUP(AH83,'Additional Annotation'!B:J,8,FALSE)</f>
        <v>Aegilops tauschii subsp. tauschii</v>
      </c>
      <c r="AM83" s="1" t="str">
        <f>VLOOKUP(AH83,'Additional Annotation'!B:J,9,FALSE)</f>
        <v>Aegilops tauschii subsp. tauschii</v>
      </c>
    </row>
    <row r="84" spans="1:39" x14ac:dyDescent="0.25">
      <c r="A84" s="15"/>
      <c r="B84" s="1" t="s">
        <v>31</v>
      </c>
      <c r="C84" s="1">
        <v>5.74958310773654</v>
      </c>
      <c r="D84" s="1">
        <v>-3.6198361714681</v>
      </c>
      <c r="E84" s="1" t="s">
        <v>154</v>
      </c>
      <c r="F84" s="1" t="s">
        <v>154</v>
      </c>
      <c r="G84" s="1" t="s">
        <v>155</v>
      </c>
      <c r="H84">
        <v>5</v>
      </c>
      <c r="I84">
        <v>1</v>
      </c>
      <c r="J84">
        <v>1</v>
      </c>
      <c r="K84">
        <v>49.5</v>
      </c>
      <c r="L84">
        <v>10.3</v>
      </c>
      <c r="M84">
        <v>10.3</v>
      </c>
      <c r="N84">
        <v>11.757</v>
      </c>
      <c r="O84">
        <v>3.8382000000000001</v>
      </c>
      <c r="P84">
        <v>5425900000</v>
      </c>
      <c r="Q84">
        <v>28</v>
      </c>
      <c r="R84">
        <v>1.3464411106349401</v>
      </c>
      <c r="S84">
        <v>2.4198113207547198E-2</v>
      </c>
      <c r="T84">
        <v>-3.4047832489013699</v>
      </c>
      <c r="U84">
        <v>-1.2692939249351201</v>
      </c>
      <c r="V84">
        <v>24.43394</v>
      </c>
      <c r="W84">
        <v>26.218260000000001</v>
      </c>
      <c r="X84">
        <v>27.371929999999999</v>
      </c>
      <c r="Y84">
        <v>25.049299999999999</v>
      </c>
      <c r="Z84">
        <v>24.5547</v>
      </c>
      <c r="AA84">
        <v>24.644179999999999</v>
      </c>
      <c r="AB84">
        <v>24.562200000000001</v>
      </c>
      <c r="AC84">
        <v>29.171330000000001</v>
      </c>
      <c r="AD84">
        <v>25.162120000000002</v>
      </c>
      <c r="AE84">
        <v>25.81634</v>
      </c>
      <c r="AF84">
        <v>29.483740000000001</v>
      </c>
      <c r="AG84">
        <v>29.16245</v>
      </c>
      <c r="AH84" s="1" t="str">
        <f>MID(G84,FIND("|",G84,1)+1,FIND("|",G84,FIND("|",G84,1)+1)-FIND("|",G84,1)-1)</f>
        <v>A0A1D5S6Z7</v>
      </c>
      <c r="AI84" s="1" t="str">
        <f>VLOOKUP(AH84,'Additional Annotation'!B:J,2,FALSE)</f>
        <v>529205473</v>
      </c>
      <c r="AJ84" s="1" t="str">
        <f>VLOOKUP(AH84,'Additional Annotation'!B:J,3,FALSE)</f>
        <v>AGS77297.1</v>
      </c>
      <c r="AK84" s="1" t="str">
        <f>VLOOKUP(AH84,'Additional Annotation'!B:J,7,FALSE)</f>
        <v>FKBP-B1a, partial</v>
      </c>
      <c r="AL84" s="1" t="str">
        <f>VLOOKUP(AH84,'Additional Annotation'!B:J,8,FALSE)</f>
        <v>bread wheat</v>
      </c>
      <c r="AM84" s="1" t="str">
        <f>VLOOKUP(AH84,'Additional Annotation'!B:J,9,FALSE)</f>
        <v>Triticum aestivum</v>
      </c>
    </row>
    <row r="85" spans="1:39" x14ac:dyDescent="0.25">
      <c r="A85" s="15"/>
      <c r="B85" s="1" t="s">
        <v>31</v>
      </c>
      <c r="C85" s="1">
        <v>1.3464411106349401</v>
      </c>
      <c r="D85" s="1">
        <v>-3.4047832489013699</v>
      </c>
      <c r="E85" s="1" t="s">
        <v>156</v>
      </c>
      <c r="F85" s="1" t="s">
        <v>156</v>
      </c>
      <c r="G85" s="1" t="s">
        <v>157</v>
      </c>
      <c r="H85">
        <v>2</v>
      </c>
      <c r="I85">
        <v>1</v>
      </c>
      <c r="J85">
        <v>1</v>
      </c>
      <c r="K85">
        <v>26.4</v>
      </c>
      <c r="L85">
        <v>17</v>
      </c>
      <c r="M85">
        <v>17</v>
      </c>
      <c r="N85">
        <v>10.855</v>
      </c>
      <c r="O85">
        <v>289.25</v>
      </c>
      <c r="P85">
        <v>33566000000</v>
      </c>
      <c r="Q85">
        <v>117</v>
      </c>
      <c r="R85">
        <v>3.20719795605347</v>
      </c>
      <c r="S85">
        <v>3.3427956989247297E-2</v>
      </c>
      <c r="T85">
        <v>-2.00850486755371</v>
      </c>
      <c r="U85">
        <v>-1.1772731155023499</v>
      </c>
      <c r="V85">
        <v>29.173719999999999</v>
      </c>
      <c r="W85">
        <v>29.54889</v>
      </c>
      <c r="X85">
        <v>28.71388</v>
      </c>
      <c r="Y85">
        <v>28.990020000000001</v>
      </c>
      <c r="Z85">
        <v>29.09703</v>
      </c>
      <c r="AA85">
        <v>28.661190000000001</v>
      </c>
      <c r="AB85">
        <v>32.856470000000002</v>
      </c>
      <c r="AC85">
        <v>33.014099999999999</v>
      </c>
      <c r="AD85">
        <v>31.09402</v>
      </c>
      <c r="AE85">
        <v>31.190069999999999</v>
      </c>
      <c r="AF85">
        <v>30.943280000000001</v>
      </c>
      <c r="AG85">
        <v>30.64039</v>
      </c>
      <c r="AH85" s="1" t="str">
        <f>MID(G85,FIND("|",G85,1)+1,FIND("|",G85,FIND("|",G85,1)+1)-FIND("|",G85,1)-1)</f>
        <v>A0A1D5S036</v>
      </c>
      <c r="AI85" s="1" t="str">
        <f>VLOOKUP(AH85,'Additional Annotation'!B:J,2,FALSE)</f>
        <v>1149741250</v>
      </c>
      <c r="AJ85" s="1" t="str">
        <f>VLOOKUP(AH85,'Additional Annotation'!B:J,3,FALSE)</f>
        <v>XP_020194312.1</v>
      </c>
      <c r="AK85" s="1" t="str">
        <f>VLOOKUP(AH85,'Additional Annotation'!B:J,7,FALSE)</f>
        <v>cysteine proteinase inhibitor</v>
      </c>
      <c r="AL85" s="1" t="str">
        <f>VLOOKUP(AH85,'Additional Annotation'!B:J,8,FALSE)</f>
        <v>Aegilops tauschii subsp. tauschii</v>
      </c>
      <c r="AM85" s="1" t="str">
        <f>VLOOKUP(AH85,'Additional Annotation'!B:J,9,FALSE)</f>
        <v>Aegilops tauschii subsp. tauschii</v>
      </c>
    </row>
    <row r="86" spans="1:39" x14ac:dyDescent="0.25">
      <c r="A86" s="15"/>
      <c r="B86" s="1" t="s">
        <v>31</v>
      </c>
      <c r="C86" s="1">
        <v>3.20719795605347</v>
      </c>
      <c r="D86" s="1">
        <v>-2.00850486755371</v>
      </c>
      <c r="E86" s="1" t="s">
        <v>35</v>
      </c>
      <c r="F86" s="1" t="s">
        <v>35</v>
      </c>
      <c r="G86" s="1" t="s">
        <v>36</v>
      </c>
      <c r="H86">
        <v>4</v>
      </c>
      <c r="I86">
        <v>4</v>
      </c>
      <c r="J86">
        <v>4</v>
      </c>
      <c r="K86">
        <v>35.4</v>
      </c>
      <c r="L86">
        <v>35.4</v>
      </c>
      <c r="M86">
        <v>35.4</v>
      </c>
      <c r="N86">
        <v>14.015000000000001</v>
      </c>
      <c r="O86">
        <v>62.564</v>
      </c>
      <c r="P86">
        <v>2124300000</v>
      </c>
      <c r="Q86">
        <v>36</v>
      </c>
      <c r="R86">
        <v>3.5100044671053601</v>
      </c>
      <c r="S86">
        <v>1.90642673521851E-2</v>
      </c>
      <c r="T86">
        <v>-2.3117841084798201</v>
      </c>
      <c r="U86">
        <v>-1.36129506957047</v>
      </c>
      <c r="V86">
        <v>25.331340000000001</v>
      </c>
      <c r="W86">
        <v>24.868449999999999</v>
      </c>
      <c r="X86">
        <v>24.80312</v>
      </c>
      <c r="Y86">
        <v>25.13861</v>
      </c>
      <c r="Z86">
        <v>25.550470000000001</v>
      </c>
      <c r="AA86">
        <v>25.407520000000002</v>
      </c>
      <c r="AB86">
        <v>28.565909999999999</v>
      </c>
      <c r="AC86">
        <v>27.483619999999998</v>
      </c>
      <c r="AD86">
        <v>28.307559999999999</v>
      </c>
      <c r="AE86">
        <v>27.944030000000001</v>
      </c>
      <c r="AF86">
        <v>27.399740000000001</v>
      </c>
      <c r="AG86">
        <v>27.688189999999999</v>
      </c>
      <c r="AH86" s="1" t="str">
        <f>MID(G86,FIND("|",G86,1)+1,FIND("|",G86,FIND("|",G86,1)+1)-FIND("|",G86,1)-1)</f>
        <v>A0A1D5SA13</v>
      </c>
      <c r="AI86" s="1" t="str">
        <f>VLOOKUP(AH86,'Additional Annotation'!B:J,2,FALSE)</f>
        <v>1149717010</v>
      </c>
      <c r="AJ86" s="1" t="str">
        <f>VLOOKUP(AH86,'Additional Annotation'!B:J,3,FALSE)</f>
        <v>XP_020184520.1</v>
      </c>
      <c r="AK86" s="1" t="str">
        <f>VLOOKUP(AH86,'Additional Annotation'!B:J,7,FALSE)</f>
        <v>chitinase 8-like</v>
      </c>
      <c r="AL86" s="1" t="str">
        <f>VLOOKUP(AH86,'Additional Annotation'!B:J,8,FALSE)</f>
        <v>Aegilops tauschii subsp. tauschii</v>
      </c>
      <c r="AM86" s="1" t="str">
        <f>VLOOKUP(AH86,'Additional Annotation'!B:J,9,FALSE)</f>
        <v>Aegilops tauschii subsp. tauschii</v>
      </c>
    </row>
    <row r="87" spans="1:39" x14ac:dyDescent="0.25">
      <c r="A87" s="15"/>
      <c r="B87" s="1" t="s">
        <v>31</v>
      </c>
      <c r="C87" s="1">
        <v>3.5100044671053601</v>
      </c>
      <c r="D87" s="1">
        <v>-2.3117841084798201</v>
      </c>
      <c r="E87" s="1" t="s">
        <v>158</v>
      </c>
      <c r="F87" s="1" t="s">
        <v>158</v>
      </c>
      <c r="G87" s="1" t="s">
        <v>159</v>
      </c>
      <c r="H87">
        <v>11</v>
      </c>
      <c r="I87">
        <v>4</v>
      </c>
      <c r="J87">
        <v>4</v>
      </c>
      <c r="K87">
        <v>28.2</v>
      </c>
      <c r="L87">
        <v>12.7</v>
      </c>
      <c r="M87">
        <v>12.7</v>
      </c>
      <c r="N87">
        <v>60.652000000000001</v>
      </c>
      <c r="O87">
        <v>64.298000000000002</v>
      </c>
      <c r="P87">
        <v>1496500000</v>
      </c>
      <c r="Q87">
        <v>52</v>
      </c>
      <c r="R87">
        <v>2.0889689420038602</v>
      </c>
      <c r="S87">
        <v>2.5245901639344301E-2</v>
      </c>
      <c r="T87">
        <v>-2.5518798828125</v>
      </c>
      <c r="U87">
        <v>-1.2616270730789101</v>
      </c>
      <c r="V87">
        <v>25.679069999999999</v>
      </c>
      <c r="W87">
        <v>25.360109999999999</v>
      </c>
      <c r="X87">
        <v>24.815460000000002</v>
      </c>
      <c r="Y87">
        <v>24.53079</v>
      </c>
      <c r="Z87">
        <v>24.946660000000001</v>
      </c>
      <c r="AA87">
        <v>25.079329999999999</v>
      </c>
      <c r="AB87">
        <v>26.306560000000001</v>
      </c>
      <c r="AC87">
        <v>28.387309999999999</v>
      </c>
      <c r="AD87">
        <v>27.15325</v>
      </c>
      <c r="AE87">
        <v>26.55219</v>
      </c>
      <c r="AF87">
        <v>28.269819999999999</v>
      </c>
      <c r="AG87">
        <v>27.390429999999999</v>
      </c>
      <c r="AH87" s="1" t="str">
        <f>MID(G87,FIND("|",G87,1)+1,FIND("|",G87,FIND("|",G87,1)+1)-FIND("|",G87,1)-1)</f>
        <v>A0A1D5SLF7</v>
      </c>
      <c r="AI87" s="1" t="str">
        <f>VLOOKUP(AH87,'Additional Annotation'!B:J,2,FALSE)</f>
        <v>1126498988</v>
      </c>
      <c r="AJ87" s="1" t="str">
        <f>VLOOKUP(AH87,'Additional Annotation'!B:J,3,FALSE)</f>
        <v>APR64144.1</v>
      </c>
      <c r="AK87" s="1" t="str">
        <f>VLOOKUP(AH87,'Additional Annotation'!B:J,7,FALSE)</f>
        <v>DNA-binding family protein-like 2</v>
      </c>
      <c r="AL87" s="1" t="str">
        <f>VLOOKUP(AH87,'Additional Annotation'!B:J,8,FALSE)</f>
        <v>Populus tomentosa</v>
      </c>
      <c r="AM87" s="1" t="str">
        <f>VLOOKUP(AH87,'Additional Annotation'!B:J,9,FALSE)</f>
        <v>Populus tomentosa</v>
      </c>
    </row>
    <row r="88" spans="1:39" x14ac:dyDescent="0.25">
      <c r="A88" s="15"/>
      <c r="B88" s="1" t="s">
        <v>31</v>
      </c>
      <c r="C88" s="1">
        <v>2.0889689420038602</v>
      </c>
      <c r="D88" s="1">
        <v>-2.5518798828125</v>
      </c>
      <c r="E88" s="1" t="s">
        <v>160</v>
      </c>
      <c r="F88" s="1" t="s">
        <v>160</v>
      </c>
      <c r="G88" s="1" t="s">
        <v>161</v>
      </c>
      <c r="H88">
        <v>3</v>
      </c>
      <c r="I88">
        <v>3</v>
      </c>
      <c r="J88">
        <v>2</v>
      </c>
      <c r="K88">
        <v>14.9</v>
      </c>
      <c r="L88">
        <v>14.9</v>
      </c>
      <c r="M88">
        <v>10.1</v>
      </c>
      <c r="N88">
        <v>35.057000000000002</v>
      </c>
      <c r="O88">
        <v>33.302</v>
      </c>
      <c r="P88">
        <v>1666000000</v>
      </c>
      <c r="Q88">
        <v>28</v>
      </c>
      <c r="R88">
        <v>1.77865455545604</v>
      </c>
      <c r="S88">
        <v>4.76385068762279E-2</v>
      </c>
      <c r="T88">
        <v>2.2528915405273402</v>
      </c>
      <c r="U88">
        <v>1.08908981981338</v>
      </c>
      <c r="V88">
        <v>25.56418</v>
      </c>
      <c r="W88">
        <v>27.57658</v>
      </c>
      <c r="X88">
        <v>25.605419999999999</v>
      </c>
      <c r="Y88">
        <v>27.64471</v>
      </c>
      <c r="Z88">
        <v>27.875430000000001</v>
      </c>
      <c r="AA88">
        <v>27.239360000000001</v>
      </c>
      <c r="AB88">
        <v>24.851759999999999</v>
      </c>
      <c r="AC88">
        <v>28.234210000000001</v>
      </c>
      <c r="AD88">
        <v>24.390640000000001</v>
      </c>
      <c r="AE88">
        <v>24.408539999999999</v>
      </c>
      <c r="AF88">
        <v>25.322430000000001</v>
      </c>
      <c r="AG88">
        <v>26.269870000000001</v>
      </c>
      <c r="AH88" s="1" t="str">
        <f>MID(G88,FIND("|",G88,1)+1,FIND("|",G88,FIND("|",G88,1)+1)-FIND("|",G88,1)-1)</f>
        <v>A0A1D5SQE4</v>
      </c>
      <c r="AI88" s="1" t="str">
        <f>VLOOKUP(AH88,'Additional Annotation'!B:J,2,FALSE)</f>
        <v>1149709033</v>
      </c>
      <c r="AJ88" s="1" t="str">
        <f>VLOOKUP(AH88,'Additional Annotation'!B:J,3,FALSE)</f>
        <v>XP_020180602.1</v>
      </c>
      <c r="AK88" s="1" t="str">
        <f>VLOOKUP(AH88,'Additional Annotation'!B:J,7,FALSE)</f>
        <v>glucan endo-1,3-beta-glucosidase 13-like isoform X2</v>
      </c>
      <c r="AL88" s="1" t="str">
        <f>VLOOKUP(AH88,'Additional Annotation'!B:J,8,FALSE)</f>
        <v>Aegilops tauschii subsp. tauschii</v>
      </c>
      <c r="AM88" s="1" t="str">
        <f>VLOOKUP(AH88,'Additional Annotation'!B:J,9,FALSE)</f>
        <v>Aegilops tauschii subsp. tauschii</v>
      </c>
    </row>
    <row r="89" spans="1:39" x14ac:dyDescent="0.25">
      <c r="A89" s="15"/>
      <c r="B89" s="1" t="s">
        <v>31</v>
      </c>
      <c r="C89" s="1">
        <v>2.4697831685266101</v>
      </c>
      <c r="D89" s="1">
        <v>-4.1281057993571002</v>
      </c>
      <c r="E89" s="1" t="s">
        <v>162</v>
      </c>
      <c r="F89" s="1" t="s">
        <v>162</v>
      </c>
      <c r="G89" s="1" t="s">
        <v>163</v>
      </c>
      <c r="H89">
        <v>12</v>
      </c>
      <c r="I89">
        <v>7</v>
      </c>
      <c r="J89">
        <v>3</v>
      </c>
      <c r="K89">
        <v>26.8</v>
      </c>
      <c r="L89">
        <v>16</v>
      </c>
      <c r="M89">
        <v>7.8</v>
      </c>
      <c r="N89">
        <v>59.738</v>
      </c>
      <c r="O89">
        <v>162.66999999999999</v>
      </c>
      <c r="P89">
        <v>10028000000</v>
      </c>
      <c r="Q89">
        <v>72</v>
      </c>
      <c r="R89">
        <v>2.4697831685266101</v>
      </c>
      <c r="S89">
        <v>8.2231075697211196E-3</v>
      </c>
      <c r="T89">
        <v>-4.1281057993571002</v>
      </c>
      <c r="U89">
        <v>-1.9084229836208699</v>
      </c>
      <c r="V89">
        <v>25.666119999999999</v>
      </c>
      <c r="W89">
        <v>28.19164</v>
      </c>
      <c r="X89">
        <v>24.401730000000001</v>
      </c>
      <c r="Y89">
        <v>25.934480000000001</v>
      </c>
      <c r="Z89">
        <v>27.372520000000002</v>
      </c>
      <c r="AA89">
        <v>25.30012</v>
      </c>
      <c r="AB89">
        <v>30.327639999999999</v>
      </c>
      <c r="AC89">
        <v>30.025379999999998</v>
      </c>
      <c r="AD89">
        <v>29.623000000000001</v>
      </c>
      <c r="AE89">
        <v>30.835830000000001</v>
      </c>
      <c r="AF89">
        <v>30.083349999999999</v>
      </c>
      <c r="AG89">
        <v>30.07227</v>
      </c>
      <c r="AH89" s="1" t="str">
        <f>MID(G89,FIND("|",G89,1)+1,FIND("|",G89,FIND("|",G89,1)+1)-FIND("|",G89,1)-1)</f>
        <v>A0A1D5SUC7</v>
      </c>
      <c r="AI89" s="1" t="str">
        <f>VLOOKUP(AH89,'Additional Annotation'!B:J,2,FALSE)</f>
        <v>1149709023</v>
      </c>
      <c r="AJ89" s="1" t="str">
        <f>VLOOKUP(AH89,'Additional Annotation'!B:J,3,FALSE)</f>
        <v>XP_020180596.1</v>
      </c>
      <c r="AK89" s="1" t="str">
        <f>VLOOKUP(AH89,'Additional Annotation'!B:J,7,FALSE)</f>
        <v>glucan endo-1,3-beta-glucosidase 13-like isoform X2</v>
      </c>
      <c r="AL89" s="1" t="str">
        <f>VLOOKUP(AH89,'Additional Annotation'!B:J,8,FALSE)</f>
        <v>Aegilops tauschii subsp. tauschii</v>
      </c>
      <c r="AM89" s="1" t="str">
        <f>VLOOKUP(AH89,'Additional Annotation'!B:J,9,FALSE)</f>
        <v>Aegilops tauschii subsp. tauschii</v>
      </c>
    </row>
    <row r="90" spans="1:39" x14ac:dyDescent="0.25">
      <c r="A90" s="15"/>
      <c r="B90" s="1" t="s">
        <v>31</v>
      </c>
      <c r="C90" s="1">
        <v>4.5650571066422199</v>
      </c>
      <c r="D90" s="1">
        <v>-3.1424102783203098</v>
      </c>
      <c r="E90" s="1" t="s">
        <v>164</v>
      </c>
      <c r="F90" s="1" t="s">
        <v>164</v>
      </c>
      <c r="G90" s="1" t="s">
        <v>165</v>
      </c>
      <c r="H90">
        <v>8</v>
      </c>
      <c r="I90">
        <v>2</v>
      </c>
      <c r="J90">
        <v>2</v>
      </c>
      <c r="K90">
        <v>33.799999999999997</v>
      </c>
      <c r="L90">
        <v>12.6</v>
      </c>
      <c r="M90">
        <v>12.6</v>
      </c>
      <c r="N90">
        <v>32.597000000000001</v>
      </c>
      <c r="O90">
        <v>68.048000000000002</v>
      </c>
      <c r="P90">
        <v>4856500000</v>
      </c>
      <c r="Q90">
        <v>35</v>
      </c>
      <c r="R90">
        <v>4.5650571066422199</v>
      </c>
      <c r="S90">
        <v>8.2559999999999995E-3</v>
      </c>
      <c r="T90">
        <v>-3.1424102783203098</v>
      </c>
      <c r="U90">
        <v>-1.90964324352967</v>
      </c>
      <c r="V90">
        <v>25.83033</v>
      </c>
      <c r="W90">
        <v>26.215029999999999</v>
      </c>
      <c r="X90">
        <v>24.086580000000001</v>
      </c>
      <c r="Y90">
        <v>25.66722</v>
      </c>
      <c r="Z90">
        <v>25.59376</v>
      </c>
      <c r="AA90">
        <v>25.768370000000001</v>
      </c>
      <c r="AB90">
        <v>28.935110000000002</v>
      </c>
      <c r="AC90">
        <v>28.79346</v>
      </c>
      <c r="AD90">
        <v>29.240659999999998</v>
      </c>
      <c r="AE90">
        <v>29.083169999999999</v>
      </c>
      <c r="AF90">
        <v>28.745640000000002</v>
      </c>
      <c r="AG90">
        <v>28.627770000000002</v>
      </c>
      <c r="AH90" s="1" t="str">
        <f>MID(G90,FIND("|",G90,1)+1,FIND("|",G90,FIND("|",G90,1)+1)-FIND("|",G90,1)-1)</f>
        <v>A0A1D5SY64</v>
      </c>
      <c r="AI90" s="1" t="str">
        <f>VLOOKUP(AH90,'Additional Annotation'!B:J,2,FALSE)</f>
        <v>721660826</v>
      </c>
      <c r="AJ90" s="1" t="str">
        <f>VLOOKUP(AH90,'Additional Annotation'!B:J,3,FALSE)</f>
        <v>XP_010235017.1</v>
      </c>
      <c r="AK90" s="1" t="str">
        <f>VLOOKUP(AH90,'Additional Annotation'!B:J,7,FALSE)</f>
        <v>haloacid dehalogenase-like hydrolase domain-containing protein Sgpp isoform X2</v>
      </c>
      <c r="AL90" s="1" t="str">
        <f>VLOOKUP(AH90,'Additional Annotation'!B:J,8,FALSE)</f>
        <v>stiff brome</v>
      </c>
      <c r="AM90" s="1" t="str">
        <f>VLOOKUP(AH90,'Additional Annotation'!B:J,9,FALSE)</f>
        <v>Brachypodium distachyon</v>
      </c>
    </row>
    <row r="91" spans="1:39" x14ac:dyDescent="0.25">
      <c r="A91" s="15"/>
      <c r="B91" s="1" t="s">
        <v>31</v>
      </c>
      <c r="C91" s="1">
        <v>3.5144550984985701</v>
      </c>
      <c r="D91" s="1">
        <v>-2.1142756144205701</v>
      </c>
      <c r="E91" s="1" t="s">
        <v>166</v>
      </c>
      <c r="F91" s="1" t="s">
        <v>166</v>
      </c>
      <c r="G91" s="1" t="s">
        <v>167</v>
      </c>
      <c r="H91">
        <v>13</v>
      </c>
      <c r="I91">
        <v>13</v>
      </c>
      <c r="J91">
        <v>0</v>
      </c>
      <c r="K91">
        <v>36.1</v>
      </c>
      <c r="L91">
        <v>36.1</v>
      </c>
      <c r="M91">
        <v>0</v>
      </c>
      <c r="N91">
        <v>60.546999999999997</v>
      </c>
      <c r="O91">
        <v>25.24</v>
      </c>
      <c r="P91">
        <v>1328900000</v>
      </c>
      <c r="Q91">
        <v>27</v>
      </c>
      <c r="R91">
        <v>3.5144550984985701</v>
      </c>
      <c r="S91">
        <v>2.5719626168224301E-2</v>
      </c>
      <c r="T91">
        <v>-2.1142756144205701</v>
      </c>
      <c r="U91">
        <v>-1.2578882262030999</v>
      </c>
      <c r="V91">
        <v>25.409109999999998</v>
      </c>
      <c r="W91">
        <v>25.321919999999999</v>
      </c>
      <c r="X91">
        <v>25.539639999999999</v>
      </c>
      <c r="Y91">
        <v>25.273959999999999</v>
      </c>
      <c r="Z91">
        <v>24.824380000000001</v>
      </c>
      <c r="AA91">
        <v>24.685680000000001</v>
      </c>
      <c r="AB91">
        <v>26.961349999999999</v>
      </c>
      <c r="AC91">
        <v>25.02017</v>
      </c>
      <c r="AD91">
        <v>27.137509999999999</v>
      </c>
      <c r="AE91">
        <v>27.083649999999999</v>
      </c>
      <c r="AF91">
        <v>27.068760000000001</v>
      </c>
      <c r="AG91">
        <v>26.974430000000002</v>
      </c>
      <c r="AH91" s="1" t="str">
        <f>MID(G91,FIND("|",G91,1)+1,FIND("|",G91,FIND("|",G91,1)+1)-FIND("|",G91,1)-1)</f>
        <v>A0A1D5SZT2</v>
      </c>
      <c r="AI91" s="1" t="str">
        <f>VLOOKUP(AH91,'Additional Annotation'!B:J,2,FALSE)</f>
        <v>1149796657</v>
      </c>
      <c r="AJ91" s="1" t="str">
        <f>VLOOKUP(AH91,'Additional Annotation'!B:J,3,FALSE)</f>
        <v>XP_020159217.1</v>
      </c>
      <c r="AK91" s="1" t="str">
        <f>VLOOKUP(AH91,'Additional Annotation'!B:J,7,FALSE)</f>
        <v>phenylalanine--tRNA ligase beta subunit, cytoplasmic-like isoform X1</v>
      </c>
      <c r="AL91" s="1" t="str">
        <f>VLOOKUP(AH91,'Additional Annotation'!B:J,8,FALSE)</f>
        <v>Aegilops tauschii subsp. tauschii</v>
      </c>
      <c r="AM91" s="1" t="str">
        <f>VLOOKUP(AH91,'Additional Annotation'!B:J,9,FALSE)</f>
        <v>Aegilops tauschii subsp. tauschii</v>
      </c>
    </row>
    <row r="92" spans="1:39" x14ac:dyDescent="0.25">
      <c r="A92" s="15"/>
      <c r="B92" s="1" t="s">
        <v>31</v>
      </c>
      <c r="C92" s="1">
        <v>2.4986961328039099</v>
      </c>
      <c r="D92" s="1">
        <v>-4.1656958262125698</v>
      </c>
      <c r="E92" s="1" t="s">
        <v>168</v>
      </c>
      <c r="F92" s="1" t="s">
        <v>168</v>
      </c>
      <c r="G92" s="1" t="s">
        <v>169</v>
      </c>
      <c r="H92">
        <v>7</v>
      </c>
      <c r="I92">
        <v>7</v>
      </c>
      <c r="J92">
        <v>6</v>
      </c>
      <c r="K92">
        <v>35.4</v>
      </c>
      <c r="L92">
        <v>35.4</v>
      </c>
      <c r="M92">
        <v>35.4</v>
      </c>
      <c r="N92">
        <v>16.113</v>
      </c>
      <c r="O92">
        <v>135.9</v>
      </c>
      <c r="P92">
        <v>7748000000</v>
      </c>
      <c r="Q92">
        <v>51</v>
      </c>
      <c r="R92">
        <v>2.4986961328039099</v>
      </c>
      <c r="S92">
        <v>8.5643153526970897E-3</v>
      </c>
      <c r="T92">
        <v>-4.1656958262125698</v>
      </c>
      <c r="U92">
        <v>-1.9310857227559599</v>
      </c>
      <c r="V92">
        <v>26.345700000000001</v>
      </c>
      <c r="W92">
        <v>25.60932</v>
      </c>
      <c r="X92">
        <v>24.99145</v>
      </c>
      <c r="Y92">
        <v>24.191980000000001</v>
      </c>
      <c r="Z92">
        <v>24.776129999999998</v>
      </c>
      <c r="AA92">
        <v>26.03387</v>
      </c>
      <c r="AB92">
        <v>31.058920000000001</v>
      </c>
      <c r="AC92">
        <v>26.26831</v>
      </c>
      <c r="AD92">
        <v>30.99503</v>
      </c>
      <c r="AE92">
        <v>28.651199999999999</v>
      </c>
      <c r="AF92">
        <v>28.964960000000001</v>
      </c>
      <c r="AG92">
        <v>29.882909999999999</v>
      </c>
      <c r="AH92" s="1" t="str">
        <f>MID(G92,FIND("|",G92,1)+1,FIND("|",G92,FIND("|",G92,1)+1)-FIND("|",G92,1)-1)</f>
        <v>A0A1D5T695</v>
      </c>
      <c r="AI92" s="1" t="str">
        <f>VLOOKUP(AH92,'Additional Annotation'!B:J,2,FALSE)</f>
        <v>1149831056</v>
      </c>
      <c r="AJ92" s="1" t="str">
        <f>VLOOKUP(AH92,'Additional Annotation'!B:J,3,FALSE)</f>
        <v>XP_020172516.1</v>
      </c>
      <c r="AK92" s="1" t="str">
        <f>VLOOKUP(AH92,'Additional Annotation'!B:J,7,FALSE)</f>
        <v>60S ribosomal protein L23A-like</v>
      </c>
      <c r="AL92" s="1" t="str">
        <f>VLOOKUP(AH92,'Additional Annotation'!B:J,8,FALSE)</f>
        <v>bread wheat;Triticum sp.;Aegilops tauschii subsp. tauschii</v>
      </c>
      <c r="AM92" s="1" t="str">
        <f>VLOOKUP(AH92,'Additional Annotation'!B:J,9,FALSE)</f>
        <v>Triticum aestivum;Triticum sp.;Aegilops tauschii subsp. tauschii</v>
      </c>
    </row>
    <row r="93" spans="1:39" x14ac:dyDescent="0.25">
      <c r="A93" s="15"/>
      <c r="B93" s="1" t="s">
        <v>31</v>
      </c>
      <c r="C93" s="1">
        <v>1.7185444828302601</v>
      </c>
      <c r="D93" s="1">
        <v>-2.74600028991699</v>
      </c>
      <c r="E93" s="1" t="s">
        <v>170</v>
      </c>
      <c r="F93" s="1" t="s">
        <v>170</v>
      </c>
      <c r="G93" s="1" t="s">
        <v>171</v>
      </c>
      <c r="H93">
        <v>20</v>
      </c>
      <c r="I93">
        <v>3</v>
      </c>
      <c r="J93">
        <v>2</v>
      </c>
      <c r="K93">
        <v>50.6</v>
      </c>
      <c r="L93">
        <v>10.1</v>
      </c>
      <c r="M93">
        <v>8.5</v>
      </c>
      <c r="N93">
        <v>54.625999999999998</v>
      </c>
      <c r="O93">
        <v>64.83</v>
      </c>
      <c r="P93">
        <v>2265000000</v>
      </c>
      <c r="Q93">
        <v>30</v>
      </c>
      <c r="R93">
        <v>1.7185444828302601</v>
      </c>
      <c r="S93">
        <v>2.71578947368421E-2</v>
      </c>
      <c r="T93">
        <v>-2.74600028991699</v>
      </c>
      <c r="U93">
        <v>-1.23537662537171</v>
      </c>
      <c r="V93">
        <v>25.15898</v>
      </c>
      <c r="W93">
        <v>25.439360000000001</v>
      </c>
      <c r="X93">
        <v>26.722339999999999</v>
      </c>
      <c r="Y93">
        <v>24.446909999999999</v>
      </c>
      <c r="Z93">
        <v>24.148589999999999</v>
      </c>
      <c r="AA93">
        <v>26.372420000000002</v>
      </c>
      <c r="AB93">
        <v>28.879090000000001</v>
      </c>
      <c r="AC93">
        <v>26.76623</v>
      </c>
      <c r="AD93">
        <v>28.102650000000001</v>
      </c>
      <c r="AE93">
        <v>28.054030000000001</v>
      </c>
      <c r="AF93">
        <v>27.760719999999999</v>
      </c>
      <c r="AG93">
        <v>27.391159999999999</v>
      </c>
      <c r="AH93" s="1" t="str">
        <f>MID(G93,FIND("|",G93,1)+1,FIND("|",G93,FIND("|",G93,1)+1)-FIND("|",G93,1)-1)</f>
        <v>A0A1D5T6G0</v>
      </c>
      <c r="AI93" s="1" t="str">
        <f>VLOOKUP(AH93,'Additional Annotation'!B:J,2,FALSE)</f>
        <v>1149810339</v>
      </c>
      <c r="AJ93" s="1" t="str">
        <f>VLOOKUP(AH93,'Additional Annotation'!B:J,3,FALSE)</f>
        <v>XP_020164478.1</v>
      </c>
      <c r="AK93" s="1" t="str">
        <f>VLOOKUP(AH93,'Additional Annotation'!B:J,7,FALSE)</f>
        <v>betaine aldehyde dehydrogenase</v>
      </c>
      <c r="AL93" s="1" t="str">
        <f>VLOOKUP(AH93,'Additional Annotation'!B:J,8,FALSE)</f>
        <v>bread wheat;Aegilops tauschii subsp. tauschii</v>
      </c>
      <c r="AM93" s="1" t="str">
        <f>VLOOKUP(AH93,'Additional Annotation'!B:J,9,FALSE)</f>
        <v>Triticum aestivum;Aegilops tauschii subsp. tauschii</v>
      </c>
    </row>
    <row r="94" spans="1:39" x14ac:dyDescent="0.25">
      <c r="A94" s="15"/>
      <c r="B94" s="1" t="s">
        <v>31</v>
      </c>
      <c r="C94" s="1">
        <v>2.05137396270398</v>
      </c>
      <c r="D94" s="1">
        <v>-5.6385472615559902</v>
      </c>
      <c r="E94" s="1" t="s">
        <v>172</v>
      </c>
      <c r="F94" s="1" t="s">
        <v>173</v>
      </c>
      <c r="G94" s="1" t="s">
        <v>174</v>
      </c>
      <c r="H94">
        <v>6</v>
      </c>
      <c r="I94">
        <v>6</v>
      </c>
      <c r="J94">
        <v>4</v>
      </c>
      <c r="K94">
        <v>22.2</v>
      </c>
      <c r="L94">
        <v>22.2</v>
      </c>
      <c r="M94">
        <v>15.6</v>
      </c>
      <c r="N94">
        <v>37.119999999999997</v>
      </c>
      <c r="O94">
        <v>313.37</v>
      </c>
      <c r="P94">
        <v>63791000000</v>
      </c>
      <c r="Q94">
        <v>201</v>
      </c>
      <c r="R94">
        <v>2.05137396270398</v>
      </c>
      <c r="S94">
        <v>7.0239234449760799E-3</v>
      </c>
      <c r="T94">
        <v>-5.6385472615559902</v>
      </c>
      <c r="U94">
        <v>-2.1009758980429001</v>
      </c>
      <c r="V94">
        <v>27.768879999999999</v>
      </c>
      <c r="W94">
        <v>25.74513</v>
      </c>
      <c r="X94">
        <v>25.626670000000001</v>
      </c>
      <c r="Y94">
        <v>26.929200000000002</v>
      </c>
      <c r="Z94">
        <v>25.615849999999998</v>
      </c>
      <c r="AA94">
        <v>23.963190000000001</v>
      </c>
      <c r="AB94">
        <v>34.649299999999997</v>
      </c>
      <c r="AC94">
        <v>33.17792</v>
      </c>
      <c r="AD94">
        <v>32.170059999999999</v>
      </c>
      <c r="AE94">
        <v>32.363480000000003</v>
      </c>
      <c r="AF94">
        <v>31.465479999999999</v>
      </c>
      <c r="AG94">
        <v>29.594909999999999</v>
      </c>
      <c r="AH94" s="1" t="str">
        <f>MID(G94,FIND("|",G94,1)+1,FIND("|",G94,FIND("|",G94,1)+1)-FIND("|",G94,1)-1)</f>
        <v>A0A1D5TI66</v>
      </c>
      <c r="AI94" s="1" t="str">
        <f>VLOOKUP(AH94,'Additional Annotation'!B:J,2,FALSE)</f>
        <v>1149820911</v>
      </c>
      <c r="AJ94" s="1" t="str">
        <f>VLOOKUP(AH94,'Additional Annotation'!B:J,3,FALSE)</f>
        <v>XP_020168893.1</v>
      </c>
      <c r="AK94" s="1" t="str">
        <f>VLOOKUP(AH94,'Additional Annotation'!B:J,7,FALSE)</f>
        <v>ervatamin-C-like</v>
      </c>
      <c r="AL94" s="1" t="str">
        <f>VLOOKUP(AH94,'Additional Annotation'!B:J,8,FALSE)</f>
        <v>Aegilops tauschii subsp. tauschii</v>
      </c>
      <c r="AM94" s="1" t="str">
        <f>VLOOKUP(AH94,'Additional Annotation'!B:J,9,FALSE)</f>
        <v>Aegilops tauschii subsp. tauschii</v>
      </c>
    </row>
    <row r="95" spans="1:39" x14ac:dyDescent="0.25">
      <c r="A95" s="15"/>
      <c r="B95" s="1" t="s">
        <v>31</v>
      </c>
      <c r="C95" s="1">
        <v>3.0716200584158502</v>
      </c>
      <c r="D95" s="1">
        <v>-2.7063477834065699</v>
      </c>
      <c r="E95" s="1" t="s">
        <v>175</v>
      </c>
      <c r="F95" s="1" t="s">
        <v>176</v>
      </c>
      <c r="G95" s="1" t="s">
        <v>177</v>
      </c>
      <c r="H95">
        <v>5</v>
      </c>
      <c r="I95">
        <v>5</v>
      </c>
      <c r="J95">
        <v>2</v>
      </c>
      <c r="K95">
        <v>37.200000000000003</v>
      </c>
      <c r="L95">
        <v>37.200000000000003</v>
      </c>
      <c r="M95">
        <v>13.9</v>
      </c>
      <c r="N95">
        <v>15.01</v>
      </c>
      <c r="O95">
        <v>51.991999999999997</v>
      </c>
      <c r="P95">
        <v>2757900000</v>
      </c>
      <c r="Q95">
        <v>36</v>
      </c>
      <c r="R95">
        <v>3.0716200584158502</v>
      </c>
      <c r="S95">
        <v>1.47209302325581E-2</v>
      </c>
      <c r="T95">
        <v>-2.7063477834065699</v>
      </c>
      <c r="U95">
        <v>-1.5026181157123599</v>
      </c>
      <c r="V95">
        <v>25.302859999999999</v>
      </c>
      <c r="W95">
        <v>23.835830000000001</v>
      </c>
      <c r="X95">
        <v>24.971440000000001</v>
      </c>
      <c r="Y95">
        <v>25.171530000000001</v>
      </c>
      <c r="Z95">
        <v>25.21228</v>
      </c>
      <c r="AA95">
        <v>25.46002</v>
      </c>
      <c r="AB95">
        <v>28.529319999999998</v>
      </c>
      <c r="AC95">
        <v>27.758179999999999</v>
      </c>
      <c r="AD95">
        <v>29.114509999999999</v>
      </c>
      <c r="AE95">
        <v>27.57845</v>
      </c>
      <c r="AF95">
        <v>27.8429</v>
      </c>
      <c r="AG95">
        <v>28.541519999999998</v>
      </c>
      <c r="AH95" s="1" t="str">
        <f>MID(G95,FIND("|",G95,1)+1,FIND("|",G95,FIND("|",G95,1)+1)-FIND("|",G95,1)-1)</f>
        <v>A0A1D5TN46</v>
      </c>
      <c r="AI95" s="1" t="str">
        <f>VLOOKUP(AH95,'Additional Annotation'!B:J,2,FALSE)</f>
        <v>1149720082</v>
      </c>
      <c r="AJ95" s="1" t="str">
        <f>VLOOKUP(AH95,'Additional Annotation'!B:J,3,FALSE)</f>
        <v>XP_020185985.1</v>
      </c>
      <c r="AK95" s="1" t="str">
        <f>VLOOKUP(AH95,'Additional Annotation'!B:J,7,FALSE)</f>
        <v>60S ribosomal protein L27a-3-like</v>
      </c>
      <c r="AL95" s="1" t="str">
        <f>VLOOKUP(AH95,'Additional Annotation'!B:J,8,FALSE)</f>
        <v>Aegilops tauschii subsp. tauschii</v>
      </c>
      <c r="AM95" s="1" t="str">
        <f>VLOOKUP(AH95,'Additional Annotation'!B:J,9,FALSE)</f>
        <v>Aegilops tauschii subsp. tauschii</v>
      </c>
    </row>
    <row r="96" spans="1:39" x14ac:dyDescent="0.25">
      <c r="A96" s="15"/>
      <c r="B96" s="1" t="s">
        <v>31</v>
      </c>
      <c r="C96" s="1">
        <v>2.4700923033300799</v>
      </c>
      <c r="D96" s="1">
        <v>-2.6650136311849</v>
      </c>
      <c r="E96" s="1" t="s">
        <v>37</v>
      </c>
      <c r="F96" s="1" t="s">
        <v>37</v>
      </c>
      <c r="G96" s="1" t="s">
        <v>38</v>
      </c>
      <c r="H96">
        <v>12</v>
      </c>
      <c r="I96">
        <v>8</v>
      </c>
      <c r="J96">
        <v>1</v>
      </c>
      <c r="K96">
        <v>54.2</v>
      </c>
      <c r="L96">
        <v>39.4</v>
      </c>
      <c r="M96">
        <v>9.6</v>
      </c>
      <c r="N96">
        <v>32.610999999999997</v>
      </c>
      <c r="O96">
        <v>323.31</v>
      </c>
      <c r="P96">
        <v>64890000000</v>
      </c>
      <c r="Q96">
        <v>374</v>
      </c>
      <c r="R96">
        <v>2.4700923033300799</v>
      </c>
      <c r="S96">
        <v>1.8266318537859001E-2</v>
      </c>
      <c r="T96">
        <v>-2.6650136311849</v>
      </c>
      <c r="U96">
        <v>-1.3822694203883901</v>
      </c>
      <c r="V96">
        <v>30.53473</v>
      </c>
      <c r="W96">
        <v>30.126940000000001</v>
      </c>
      <c r="X96">
        <v>30.101870000000002</v>
      </c>
      <c r="Y96">
        <v>29.77863</v>
      </c>
      <c r="Z96">
        <v>28.372019999999999</v>
      </c>
      <c r="AA96">
        <v>29.274909999999998</v>
      </c>
      <c r="AB96">
        <v>34.020029999999998</v>
      </c>
      <c r="AC96">
        <v>33.990749999999998</v>
      </c>
      <c r="AD96">
        <v>32.332709999999999</v>
      </c>
      <c r="AE96">
        <v>31.959540000000001</v>
      </c>
      <c r="AF96">
        <v>31.885950000000001</v>
      </c>
      <c r="AG96">
        <v>31.575109999999999</v>
      </c>
      <c r="AH96" s="1" t="str">
        <f>MID(G96,FIND("|",G96,1)+1,FIND("|",G96,FIND("|",G96,1)+1)-FIND("|",G96,1)-1)</f>
        <v>A0A1D5TQY9</v>
      </c>
      <c r="AI96" s="1" t="str">
        <f>VLOOKUP(AH96,'Additional Annotation'!B:J,2,FALSE)</f>
        <v>57635147</v>
      </c>
      <c r="AJ96" s="1" t="str">
        <f>VLOOKUP(AH96,'Additional Annotation'!B:J,3,FALSE)</f>
        <v>AAW52715.1</v>
      </c>
      <c r="AK96" s="1" t="str">
        <f>VLOOKUP(AH96,'Additional Annotation'!B:J,7,FALSE)</f>
        <v>peroxidase 1</v>
      </c>
      <c r="AL96" s="1" t="str">
        <f>VLOOKUP(AH96,'Additional Annotation'!B:J,8,FALSE)</f>
        <v>Triticum monococcum</v>
      </c>
      <c r="AM96" s="1" t="str">
        <f>VLOOKUP(AH96,'Additional Annotation'!B:J,9,FALSE)</f>
        <v>Triticum monococcum</v>
      </c>
    </row>
    <row r="97" spans="1:39" x14ac:dyDescent="0.25">
      <c r="A97" s="15"/>
      <c r="B97" s="1" t="s">
        <v>31</v>
      </c>
      <c r="C97" s="1">
        <v>2.60790463834048</v>
      </c>
      <c r="D97" s="1">
        <v>-3.9402535756428998</v>
      </c>
      <c r="E97" s="1" t="s">
        <v>178</v>
      </c>
      <c r="F97" s="1" t="s">
        <v>178</v>
      </c>
      <c r="G97" s="1" t="s">
        <v>179</v>
      </c>
      <c r="H97">
        <v>8</v>
      </c>
      <c r="I97">
        <v>8</v>
      </c>
      <c r="J97">
        <v>2</v>
      </c>
      <c r="K97">
        <v>61.2</v>
      </c>
      <c r="L97">
        <v>61.2</v>
      </c>
      <c r="M97">
        <v>22.5</v>
      </c>
      <c r="N97">
        <v>14.836</v>
      </c>
      <c r="O97">
        <v>183.54</v>
      </c>
      <c r="P97">
        <v>3677100000</v>
      </c>
      <c r="Q97">
        <v>55</v>
      </c>
      <c r="R97">
        <v>2.60790463834048</v>
      </c>
      <c r="S97">
        <v>9.1699604743083005E-3</v>
      </c>
      <c r="T97">
        <v>-3.9402535756428998</v>
      </c>
      <c r="U97">
        <v>-1.8935064949404501</v>
      </c>
      <c r="V97">
        <v>27.510809999999999</v>
      </c>
      <c r="W97">
        <v>24.953099999999999</v>
      </c>
      <c r="X97">
        <v>28.38101</v>
      </c>
      <c r="Y97">
        <v>24.688569999999999</v>
      </c>
      <c r="Z97">
        <v>25.861519999999999</v>
      </c>
      <c r="AA97">
        <v>23.885159999999999</v>
      </c>
      <c r="AB97">
        <v>28.88306</v>
      </c>
      <c r="AC97">
        <v>28.69059</v>
      </c>
      <c r="AD97">
        <v>28.329889999999999</v>
      </c>
      <c r="AE97">
        <v>28.583950000000002</v>
      </c>
      <c r="AF97">
        <v>28.777999999999999</v>
      </c>
      <c r="AG97">
        <v>28.89406</v>
      </c>
      <c r="AH97" s="1" t="str">
        <f>MID(G97,FIND("|",G97,1)+1,FIND("|",G97,FIND("|",G97,1)+1)-FIND("|",G97,1)-1)</f>
        <v>A0A1D5U0A3</v>
      </c>
      <c r="AI97" s="1" t="str">
        <f>VLOOKUP(AH97,'Additional Annotation'!B:J,2,FALSE)</f>
        <v>1149784493</v>
      </c>
      <c r="AJ97" s="1" t="str">
        <f>VLOOKUP(AH97,'Additional Annotation'!B:J,3,FALSE)</f>
        <v>XP_020154590.1</v>
      </c>
      <c r="AK97" s="1" t="str">
        <f>VLOOKUP(AH97,'Additional Annotation'!B:J,7,FALSE)</f>
        <v>prefoldin subunit 1</v>
      </c>
      <c r="AL97" s="1" t="str">
        <f>VLOOKUP(AH97,'Additional Annotation'!B:J,8,FALSE)</f>
        <v>bread wheat;Aegilops tauschii subsp. tauschii</v>
      </c>
      <c r="AM97" s="1" t="str">
        <f>VLOOKUP(AH97,'Additional Annotation'!B:J,9,FALSE)</f>
        <v>Triticum aestivum;Aegilops tauschii subsp. tauschii</v>
      </c>
    </row>
    <row r="98" spans="1:39" x14ac:dyDescent="0.25">
      <c r="A98" s="15"/>
      <c r="B98" s="1" t="s">
        <v>31</v>
      </c>
      <c r="C98" s="1">
        <v>1.1767968449573201</v>
      </c>
      <c r="D98" s="1">
        <v>3.0938835144043</v>
      </c>
      <c r="E98" s="1" t="s">
        <v>180</v>
      </c>
      <c r="F98" s="1" t="s">
        <v>180</v>
      </c>
      <c r="G98" s="1" t="s">
        <v>181</v>
      </c>
      <c r="H98">
        <v>11</v>
      </c>
      <c r="I98">
        <v>2</v>
      </c>
      <c r="J98">
        <v>2</v>
      </c>
      <c r="K98">
        <v>61.3</v>
      </c>
      <c r="L98">
        <v>11.1</v>
      </c>
      <c r="M98">
        <v>11.1</v>
      </c>
      <c r="N98">
        <v>24.603000000000002</v>
      </c>
      <c r="O98">
        <v>13.159000000000001</v>
      </c>
      <c r="P98">
        <v>5534900000</v>
      </c>
      <c r="Q98">
        <v>34</v>
      </c>
      <c r="R98">
        <v>1.1767968449573201</v>
      </c>
      <c r="S98">
        <v>3.90901639344262E-2</v>
      </c>
      <c r="T98">
        <v>3.0938835144043</v>
      </c>
      <c r="U98">
        <v>1.1307604271210301</v>
      </c>
      <c r="V98">
        <v>28.654789999999998</v>
      </c>
      <c r="W98">
        <v>24.71086</v>
      </c>
      <c r="X98">
        <v>30.019690000000001</v>
      </c>
      <c r="Y98">
        <v>29.486499999999999</v>
      </c>
      <c r="Z98">
        <v>25.66488</v>
      </c>
      <c r="AA98">
        <v>29.036799999999999</v>
      </c>
      <c r="AB98">
        <v>27.792840000000002</v>
      </c>
      <c r="AC98">
        <v>25.833490000000001</v>
      </c>
      <c r="AD98">
        <v>24.386369999999999</v>
      </c>
      <c r="AE98">
        <v>24.432369999999999</v>
      </c>
      <c r="AF98">
        <v>25.16479</v>
      </c>
      <c r="AG98">
        <v>25.309370000000001</v>
      </c>
      <c r="AH98" s="1" t="str">
        <f>MID(G98,FIND("|",G98,1)+1,FIND("|",G98,FIND("|",G98,1)+1)-FIND("|",G98,1)-1)</f>
        <v>A0A1D5U305</v>
      </c>
      <c r="AI98" s="1" t="e">
        <f>VLOOKUP(AH98,'Additional Annotation'!B:J,2,FALSE)</f>
        <v>#N/A</v>
      </c>
      <c r="AJ98" s="1" t="e">
        <f>VLOOKUP(AH98,'Additional Annotation'!B:J,3,FALSE)</f>
        <v>#N/A</v>
      </c>
      <c r="AK98" s="1" t="e">
        <f>VLOOKUP(AH98,'Additional Annotation'!B:J,7,FALSE)</f>
        <v>#N/A</v>
      </c>
      <c r="AL98" s="1" t="e">
        <f>VLOOKUP(AH98,'Additional Annotation'!B:J,8,FALSE)</f>
        <v>#N/A</v>
      </c>
      <c r="AM98" s="1" t="e">
        <f>VLOOKUP(AH98,'Additional Annotation'!B:J,9,FALSE)</f>
        <v>#N/A</v>
      </c>
    </row>
    <row r="99" spans="1:39" x14ac:dyDescent="0.25">
      <c r="A99" s="15"/>
      <c r="B99" s="1" t="s">
        <v>31</v>
      </c>
      <c r="C99" s="1">
        <v>3.6391980480681001</v>
      </c>
      <c r="D99" s="1">
        <v>-3.5175228118896502</v>
      </c>
      <c r="E99" s="1" t="s">
        <v>182</v>
      </c>
      <c r="F99" s="1" t="s">
        <v>183</v>
      </c>
      <c r="G99" s="1" t="s">
        <v>184</v>
      </c>
      <c r="H99">
        <v>5</v>
      </c>
      <c r="I99">
        <v>5</v>
      </c>
      <c r="J99">
        <v>5</v>
      </c>
      <c r="K99">
        <v>15.9</v>
      </c>
      <c r="L99">
        <v>15.9</v>
      </c>
      <c r="M99">
        <v>15.9</v>
      </c>
      <c r="N99">
        <v>51.029000000000003</v>
      </c>
      <c r="O99">
        <v>37.158999999999999</v>
      </c>
      <c r="P99">
        <v>3274300000</v>
      </c>
      <c r="Q99">
        <v>30</v>
      </c>
      <c r="R99">
        <v>3.6391980480681001</v>
      </c>
      <c r="S99">
        <v>8.2893617021276601E-3</v>
      </c>
      <c r="T99">
        <v>-3.5175228118896502</v>
      </c>
      <c r="U99">
        <v>-1.97666724753195</v>
      </c>
      <c r="V99">
        <v>27.49221</v>
      </c>
      <c r="W99">
        <v>27.371770000000001</v>
      </c>
      <c r="X99">
        <v>27.789110000000001</v>
      </c>
      <c r="Y99">
        <v>24.30639</v>
      </c>
      <c r="Z99">
        <v>24.130009999999999</v>
      </c>
      <c r="AA99">
        <v>24.872679999999999</v>
      </c>
      <c r="AB99">
        <v>29.290040000000001</v>
      </c>
      <c r="AC99">
        <v>28.946899999999999</v>
      </c>
      <c r="AD99">
        <v>24.348890000000001</v>
      </c>
      <c r="AE99">
        <v>27.628599999999999</v>
      </c>
      <c r="AF99">
        <v>28.049579999999999</v>
      </c>
      <c r="AG99">
        <v>28.183479999999999</v>
      </c>
      <c r="AH99" s="1" t="str">
        <f>MID(G99,FIND("|",G99,1)+1,FIND("|",G99,FIND("|",G99,1)+1)-FIND("|",G99,1)-1)</f>
        <v>A0A1D5UDE6</v>
      </c>
      <c r="AI99" s="1" t="str">
        <f>VLOOKUP(AH99,'Additional Annotation'!B:J,2,FALSE)</f>
        <v>1149710662</v>
      </c>
      <c r="AJ99" s="1" t="str">
        <f>VLOOKUP(AH99,'Additional Annotation'!B:J,3,FALSE)</f>
        <v>XP_020181404.1</v>
      </c>
      <c r="AK99" s="1" t="str">
        <f>VLOOKUP(AH99,'Additional Annotation'!B:J,7,FALSE)</f>
        <v>polyadenylate-binding protein RBP45-like isoform X1</v>
      </c>
      <c r="AL99" s="1" t="str">
        <f>VLOOKUP(AH99,'Additional Annotation'!B:J,8,FALSE)</f>
        <v>bread wheat;Aegilops tauschii subsp. tauschii</v>
      </c>
      <c r="AM99" s="1" t="str">
        <f>VLOOKUP(AH99,'Additional Annotation'!B:J,9,FALSE)</f>
        <v>Triticum aestivum;Aegilops tauschii subsp. tauschii</v>
      </c>
    </row>
    <row r="100" spans="1:39" x14ac:dyDescent="0.25">
      <c r="A100" s="15"/>
      <c r="B100" s="1" t="s">
        <v>31</v>
      </c>
      <c r="C100" s="1">
        <v>1.8224034314678099</v>
      </c>
      <c r="D100" s="1">
        <v>-2.2905248006184902</v>
      </c>
      <c r="E100" s="1" t="s">
        <v>185</v>
      </c>
      <c r="F100" s="1" t="s">
        <v>186</v>
      </c>
      <c r="G100" s="1" t="s">
        <v>187</v>
      </c>
      <c r="H100">
        <v>3</v>
      </c>
      <c r="I100">
        <v>3</v>
      </c>
      <c r="J100">
        <v>3</v>
      </c>
      <c r="K100">
        <v>10.7</v>
      </c>
      <c r="L100">
        <v>10.7</v>
      </c>
      <c r="M100">
        <v>10.7</v>
      </c>
      <c r="N100">
        <v>37.179000000000002</v>
      </c>
      <c r="O100">
        <v>12.095000000000001</v>
      </c>
      <c r="P100">
        <v>952360000</v>
      </c>
      <c r="Q100">
        <v>20</v>
      </c>
      <c r="R100">
        <v>1.8224034314678099</v>
      </c>
      <c r="S100">
        <v>4.2806451612903203E-2</v>
      </c>
      <c r="T100">
        <v>-2.2905248006184902</v>
      </c>
      <c r="U100">
        <v>-1.11142613828106</v>
      </c>
      <c r="V100">
        <v>26.19117</v>
      </c>
      <c r="W100">
        <v>25.302769999999999</v>
      </c>
      <c r="X100">
        <v>26.282720000000001</v>
      </c>
      <c r="Y100">
        <v>25.880179999999999</v>
      </c>
      <c r="Z100">
        <v>24.656680000000001</v>
      </c>
      <c r="AA100">
        <v>24.063459999999999</v>
      </c>
      <c r="AB100">
        <v>24.649049999999999</v>
      </c>
      <c r="AC100">
        <v>26.842420000000001</v>
      </c>
      <c r="AD100">
        <v>26.679220000000001</v>
      </c>
      <c r="AE100">
        <v>27.468710000000002</v>
      </c>
      <c r="AF100">
        <v>26.88832</v>
      </c>
      <c r="AG100">
        <v>27.11486</v>
      </c>
      <c r="AH100" s="1" t="str">
        <f>MID(G100,FIND("|",G100,1)+1,FIND("|",G100,FIND("|",G100,1)+1)-FIND("|",G100,1)-1)</f>
        <v>A0A1D5UDZ1</v>
      </c>
      <c r="AI100" s="1" t="str">
        <f>VLOOKUP(AH100,'Additional Annotation'!B:J,2,FALSE)</f>
        <v>1149801827</v>
      </c>
      <c r="AJ100" s="1" t="str">
        <f>VLOOKUP(AH100,'Additional Annotation'!B:J,3,FALSE)</f>
        <v>XP_020161209.1</v>
      </c>
      <c r="AK100" s="1" t="str">
        <f>VLOOKUP(AH100,'Additional Annotation'!B:J,7,FALSE)</f>
        <v>anthocyanidin reductase ((2S)-flavan-3-ol-forming)-like isoform X1</v>
      </c>
      <c r="AL100" s="1" t="str">
        <f>VLOOKUP(AH100,'Additional Annotation'!B:J,8,FALSE)</f>
        <v>Aegilops tauschii subsp. tauschii</v>
      </c>
      <c r="AM100" s="1" t="str">
        <f>VLOOKUP(AH100,'Additional Annotation'!B:J,9,FALSE)</f>
        <v>Aegilops tauschii subsp. tauschii</v>
      </c>
    </row>
    <row r="101" spans="1:39" x14ac:dyDescent="0.25">
      <c r="A101" s="15"/>
      <c r="B101" s="1" t="s">
        <v>31</v>
      </c>
      <c r="C101" s="1">
        <v>1.6292573103294199</v>
      </c>
      <c r="D101" s="1">
        <v>3.9633445739746098</v>
      </c>
      <c r="E101" s="1" t="s">
        <v>188</v>
      </c>
      <c r="F101" s="1" t="s">
        <v>188</v>
      </c>
      <c r="G101" s="1" t="s">
        <v>189</v>
      </c>
      <c r="H101">
        <v>1</v>
      </c>
      <c r="I101">
        <v>1</v>
      </c>
      <c r="J101">
        <v>1</v>
      </c>
      <c r="K101">
        <v>11.8</v>
      </c>
      <c r="L101">
        <v>11.8</v>
      </c>
      <c r="M101">
        <v>11.8</v>
      </c>
      <c r="N101">
        <v>12.013999999999999</v>
      </c>
      <c r="O101">
        <v>7.2611999999999997</v>
      </c>
      <c r="P101">
        <v>12006000000</v>
      </c>
      <c r="Q101">
        <v>45</v>
      </c>
      <c r="R101">
        <v>1.6292573103294199</v>
      </c>
      <c r="S101">
        <v>1.39529411764706E-2</v>
      </c>
      <c r="T101">
        <v>3.9633445739746098</v>
      </c>
      <c r="U101">
        <v>1.51749701548288</v>
      </c>
      <c r="V101">
        <v>28.067689999999999</v>
      </c>
      <c r="W101">
        <v>31.075330000000001</v>
      </c>
      <c r="X101">
        <v>30.580469999999998</v>
      </c>
      <c r="Y101">
        <v>29.880500000000001</v>
      </c>
      <c r="Z101">
        <v>27.963280000000001</v>
      </c>
      <c r="AA101">
        <v>30.438669999999998</v>
      </c>
      <c r="AB101">
        <v>24.861409999999999</v>
      </c>
      <c r="AC101">
        <v>30.785029999999999</v>
      </c>
      <c r="AD101">
        <v>25.36439</v>
      </c>
      <c r="AE101">
        <v>24.902709999999999</v>
      </c>
      <c r="AF101">
        <v>27.081209999999999</v>
      </c>
      <c r="AG101">
        <v>24.4085</v>
      </c>
      <c r="AH101" s="1" t="str">
        <f>MID(G101,FIND("|",G101,1)+1,FIND("|",G101,FIND("|",G101,1)+1)-FIND("|",G101,1)-1)</f>
        <v>W5BGQ0</v>
      </c>
      <c r="AI101" s="1" t="str">
        <f>VLOOKUP(AH101,'Additional Annotation'!B:J,2,FALSE)</f>
        <v>1149818054</v>
      </c>
      <c r="AJ101" s="1" t="str">
        <f>VLOOKUP(AH101,'Additional Annotation'!B:J,3,FALSE)</f>
        <v>XP_020167693.1</v>
      </c>
      <c r="AK101" s="1" t="str">
        <f>VLOOKUP(AH101,'Additional Annotation'!B:J,7,FALSE)</f>
        <v>non-specific lipid-transfer protein 4-like</v>
      </c>
      <c r="AL101" s="1" t="str">
        <f>VLOOKUP(AH101,'Additional Annotation'!B:J,8,FALSE)</f>
        <v>bread wheat;Aegilops tauschii subsp. tauschii</v>
      </c>
      <c r="AM101" s="1" t="str">
        <f>VLOOKUP(AH101,'Additional Annotation'!B:J,9,FALSE)</f>
        <v>Triticum aestivum;Aegilops tauschii subsp. tauschii</v>
      </c>
    </row>
    <row r="102" spans="1:39" x14ac:dyDescent="0.25">
      <c r="A102" s="15"/>
      <c r="B102" s="1" t="s">
        <v>31</v>
      </c>
      <c r="C102" s="1">
        <v>1.1882994741992401</v>
      </c>
      <c r="D102" s="1">
        <v>-3.4851779937744101</v>
      </c>
      <c r="E102" s="1" t="s">
        <v>190</v>
      </c>
      <c r="F102" s="1" t="s">
        <v>190</v>
      </c>
      <c r="G102" s="1" t="s">
        <v>191</v>
      </c>
      <c r="H102">
        <v>19</v>
      </c>
      <c r="I102">
        <v>2</v>
      </c>
      <c r="J102">
        <v>0</v>
      </c>
      <c r="K102">
        <v>51.5</v>
      </c>
      <c r="L102">
        <v>4.0999999999999996</v>
      </c>
      <c r="M102">
        <v>0</v>
      </c>
      <c r="N102">
        <v>55.283999999999999</v>
      </c>
      <c r="O102">
        <v>17.109000000000002</v>
      </c>
      <c r="P102">
        <v>6218600000</v>
      </c>
      <c r="Q102">
        <v>37</v>
      </c>
      <c r="R102">
        <v>1.1882994741992401</v>
      </c>
      <c r="S102">
        <v>2.9069042316258301E-2</v>
      </c>
      <c r="T102">
        <v>-3.4851779937744101</v>
      </c>
      <c r="U102">
        <v>-1.2106526528000401</v>
      </c>
      <c r="V102">
        <v>26.127230000000001</v>
      </c>
      <c r="W102">
        <v>27.315190000000001</v>
      </c>
      <c r="X102">
        <v>28.477340000000002</v>
      </c>
      <c r="Y102">
        <v>24.74119</v>
      </c>
      <c r="Z102">
        <v>28.655329999999999</v>
      </c>
      <c r="AA102">
        <v>24.430260000000001</v>
      </c>
      <c r="AB102">
        <v>25.33548</v>
      </c>
      <c r="AC102">
        <v>29.62322</v>
      </c>
      <c r="AD102">
        <v>27.822559999999999</v>
      </c>
      <c r="AE102">
        <v>28.968509999999998</v>
      </c>
      <c r="AF102">
        <v>29.641459999999999</v>
      </c>
      <c r="AG102">
        <v>29.672339999999998</v>
      </c>
      <c r="AH102" s="1" t="str">
        <f>MID(G102,FIND("|",G102,1)+1,FIND("|",G102,FIND("|",G102,1)+1)-FIND("|",G102,1)-1)</f>
        <v>A0A1D5UG31</v>
      </c>
      <c r="AI102" s="1" t="e">
        <f>VLOOKUP(AH102,'Additional Annotation'!B:J,2,FALSE)</f>
        <v>#N/A</v>
      </c>
      <c r="AJ102" s="1" t="e">
        <f>VLOOKUP(AH102,'Additional Annotation'!B:J,3,FALSE)</f>
        <v>#N/A</v>
      </c>
      <c r="AK102" s="1" t="e">
        <f>VLOOKUP(AH102,'Additional Annotation'!B:J,7,FALSE)</f>
        <v>#N/A</v>
      </c>
      <c r="AL102" s="1" t="e">
        <f>VLOOKUP(AH102,'Additional Annotation'!B:J,8,FALSE)</f>
        <v>#N/A</v>
      </c>
      <c r="AM102" s="1" t="e">
        <f>VLOOKUP(AH102,'Additional Annotation'!B:J,9,FALSE)</f>
        <v>#N/A</v>
      </c>
    </row>
    <row r="103" spans="1:39" x14ac:dyDescent="0.25">
      <c r="A103" s="15"/>
      <c r="B103" s="1" t="s">
        <v>31</v>
      </c>
      <c r="C103" s="1">
        <v>0.79853667763788605</v>
      </c>
      <c r="D103" s="1">
        <v>-4.0119616190592504</v>
      </c>
      <c r="E103" s="1" t="s">
        <v>192</v>
      </c>
      <c r="F103" s="1" t="s">
        <v>192</v>
      </c>
      <c r="G103" s="1" t="s">
        <v>193</v>
      </c>
      <c r="H103">
        <v>11</v>
      </c>
      <c r="I103">
        <v>11</v>
      </c>
      <c r="J103">
        <v>1</v>
      </c>
      <c r="K103">
        <v>36.6</v>
      </c>
      <c r="L103">
        <v>36.6</v>
      </c>
      <c r="M103">
        <v>8.4</v>
      </c>
      <c r="N103">
        <v>28.645</v>
      </c>
      <c r="O103">
        <v>245.14</v>
      </c>
      <c r="P103">
        <v>16986000000</v>
      </c>
      <c r="Q103">
        <v>150</v>
      </c>
      <c r="R103">
        <v>1.7266240325973301</v>
      </c>
      <c r="S103">
        <v>1.3272727272727301E-2</v>
      </c>
      <c r="T103">
        <v>-3.91770490010579</v>
      </c>
      <c r="U103">
        <v>-1.55133574665028</v>
      </c>
      <c r="V103">
        <v>28.707409999999999</v>
      </c>
      <c r="W103">
        <v>27.63006</v>
      </c>
      <c r="X103">
        <v>29.365760000000002</v>
      </c>
      <c r="Y103">
        <v>29.26999</v>
      </c>
      <c r="Z103">
        <v>25.780740000000002</v>
      </c>
      <c r="AA103">
        <v>27.200980000000001</v>
      </c>
      <c r="AB103">
        <v>30.410029999999999</v>
      </c>
      <c r="AC103">
        <v>30.176410000000001</v>
      </c>
      <c r="AD103">
        <v>29.954630000000002</v>
      </c>
      <c r="AE103">
        <v>31.63945</v>
      </c>
      <c r="AF103">
        <v>31.259070000000001</v>
      </c>
      <c r="AG103">
        <v>31.106310000000001</v>
      </c>
      <c r="AH103" s="1" t="str">
        <f>MID(G103,FIND("|",G103,1)+1,FIND("|",G103,FIND("|",G103,1)+1)-FIND("|",G103,1)-1)</f>
        <v>A0A1D5UH99</v>
      </c>
      <c r="AI103" s="1" t="str">
        <f>VLOOKUP(AH103,'Additional Annotation'!B:J,2,FALSE)</f>
        <v>1149720681</v>
      </c>
      <c r="AJ103" s="1" t="str">
        <f>VLOOKUP(AH103,'Additional Annotation'!B:J,3,FALSE)</f>
        <v>XP_020186273.1</v>
      </c>
      <c r="AK103" s="1" t="str">
        <f>VLOOKUP(AH103,'Additional Annotation'!B:J,7,FALSE)</f>
        <v>chitinase 5-like</v>
      </c>
      <c r="AL103" s="1" t="str">
        <f>VLOOKUP(AH103,'Additional Annotation'!B:J,8,FALSE)</f>
        <v>bread wheat;Aegilops tauschii subsp. tauschii</v>
      </c>
      <c r="AM103" s="1" t="str">
        <f>VLOOKUP(AH103,'Additional Annotation'!B:J,9,FALSE)</f>
        <v>Triticum aestivum;Aegilops tauschii subsp. tauschii</v>
      </c>
    </row>
    <row r="104" spans="1:39" x14ac:dyDescent="0.25">
      <c r="A104" s="15"/>
      <c r="B104" s="1" t="s">
        <v>31</v>
      </c>
      <c r="C104" s="1">
        <v>1.7266240325973301</v>
      </c>
      <c r="D104" s="1">
        <v>-3.91770490010579</v>
      </c>
      <c r="E104" s="1" t="s">
        <v>194</v>
      </c>
      <c r="F104" s="1" t="s">
        <v>194</v>
      </c>
      <c r="G104" s="1" t="s">
        <v>195</v>
      </c>
      <c r="H104">
        <v>2</v>
      </c>
      <c r="I104">
        <v>1</v>
      </c>
      <c r="J104">
        <v>1</v>
      </c>
      <c r="K104">
        <v>16.5</v>
      </c>
      <c r="L104">
        <v>8.6999999999999993</v>
      </c>
      <c r="M104">
        <v>8.6999999999999993</v>
      </c>
      <c r="N104">
        <v>20.79</v>
      </c>
      <c r="O104">
        <v>323.31</v>
      </c>
      <c r="P104">
        <v>6435700000</v>
      </c>
      <c r="Q104">
        <v>86</v>
      </c>
      <c r="R104">
        <v>2.5913793227030002</v>
      </c>
      <c r="S104">
        <v>9.5468749999999998E-3</v>
      </c>
      <c r="T104">
        <v>-3.9317722320556601</v>
      </c>
      <c r="U104">
        <v>-1.8851787676345599</v>
      </c>
      <c r="V104">
        <v>25.474799999999998</v>
      </c>
      <c r="W104">
        <v>25.17285</v>
      </c>
      <c r="X104">
        <v>25.62668</v>
      </c>
      <c r="Y104">
        <v>25.801929999999999</v>
      </c>
      <c r="Z104">
        <v>24.579329999999999</v>
      </c>
      <c r="AA104">
        <v>25.907530000000001</v>
      </c>
      <c r="AB104">
        <v>29.987939999999998</v>
      </c>
      <c r="AC104">
        <v>30.288789999999999</v>
      </c>
      <c r="AD104">
        <v>28.398849999999999</v>
      </c>
      <c r="AE104">
        <v>28.641929999999999</v>
      </c>
      <c r="AF104">
        <v>29.41179</v>
      </c>
      <c r="AG104">
        <v>30.030390000000001</v>
      </c>
      <c r="AH104" s="1" t="str">
        <f>MID(G104,FIND("|",G104,1)+1,FIND("|",G104,FIND("|",G104,1)+1)-FIND("|",G104,1)-1)</f>
        <v>A0A1D5UR24</v>
      </c>
      <c r="AI104" s="1" t="str">
        <f>VLOOKUP(AH104,'Additional Annotation'!B:J,2,FALSE)</f>
        <v>1149841015</v>
      </c>
      <c r="AJ104" s="1" t="str">
        <f>VLOOKUP(AH104,'Additional Annotation'!B:J,3,FALSE)</f>
        <v>XP_020176405.1</v>
      </c>
      <c r="AK104" s="1" t="str">
        <f>VLOOKUP(AH104,'Additional Annotation'!B:J,7,FALSE)</f>
        <v>probable ribose-5-phosphate isomerase 2</v>
      </c>
      <c r="AL104" s="1" t="str">
        <f>VLOOKUP(AH104,'Additional Annotation'!B:J,8,FALSE)</f>
        <v>Aegilops tauschii subsp. tauschii</v>
      </c>
      <c r="AM104" s="1" t="str">
        <f>VLOOKUP(AH104,'Additional Annotation'!B:J,9,FALSE)</f>
        <v>Aegilops tauschii subsp. tauschii</v>
      </c>
    </row>
    <row r="105" spans="1:39" x14ac:dyDescent="0.25">
      <c r="A105" s="15"/>
      <c r="B105" s="1" t="s">
        <v>31</v>
      </c>
      <c r="C105" s="1">
        <v>2.5913793227030002</v>
      </c>
      <c r="D105" s="1">
        <v>-3.9317722320556601</v>
      </c>
      <c r="E105" s="1" t="s">
        <v>196</v>
      </c>
      <c r="F105" s="1" t="s">
        <v>196</v>
      </c>
      <c r="G105" s="1" t="s">
        <v>197</v>
      </c>
      <c r="H105">
        <v>2</v>
      </c>
      <c r="I105">
        <v>2</v>
      </c>
      <c r="J105">
        <v>2</v>
      </c>
      <c r="K105">
        <v>14.2</v>
      </c>
      <c r="L105">
        <v>14.2</v>
      </c>
      <c r="M105">
        <v>14.2</v>
      </c>
      <c r="N105">
        <v>21.928000000000001</v>
      </c>
      <c r="O105">
        <v>73.334999999999994</v>
      </c>
      <c r="P105">
        <v>29398000000</v>
      </c>
      <c r="Q105">
        <v>112</v>
      </c>
      <c r="R105">
        <v>1.09099177944268</v>
      </c>
      <c r="S105">
        <v>2.0455445544554501E-2</v>
      </c>
      <c r="T105">
        <v>4.5771522521972701</v>
      </c>
      <c r="U105">
        <v>1.3181002148010099</v>
      </c>
      <c r="V105">
        <v>30.750630000000001</v>
      </c>
      <c r="W105">
        <v>33.063920000000003</v>
      </c>
      <c r="X105">
        <v>30.213149999999999</v>
      </c>
      <c r="Y105">
        <v>32.265000000000001</v>
      </c>
      <c r="Z105">
        <v>30.698930000000001</v>
      </c>
      <c r="AA105">
        <v>32.53519</v>
      </c>
      <c r="AB105">
        <v>25.997409999999999</v>
      </c>
      <c r="AC105">
        <v>25.558039999999998</v>
      </c>
      <c r="AD105">
        <v>25.292179999999998</v>
      </c>
      <c r="AE105">
        <v>25.700669999999999</v>
      </c>
      <c r="AF105">
        <v>25.054269999999999</v>
      </c>
      <c r="AG105">
        <v>31.012720000000002</v>
      </c>
      <c r="AH105" s="1" t="str">
        <f>MID(G105,FIND("|",G105,1)+1,FIND("|",G105,FIND("|",G105,1)+1)-FIND("|",G105,1)-1)</f>
        <v>A0A1D5URJ1</v>
      </c>
      <c r="AI105" s="1" t="str">
        <f>VLOOKUP(AH105,'Additional Annotation'!B:J,2,FALSE)</f>
        <v>474449551</v>
      </c>
      <c r="AJ105" s="1" t="str">
        <f>VLOOKUP(AH105,'Additional Annotation'!B:J,3,FALSE)</f>
        <v>EMS68775.1</v>
      </c>
      <c r="AK105" s="1" t="str">
        <f>VLOOKUP(AH105,'Additional Annotation'!B:J,7,FALSE)</f>
        <v>Thaumatin-like protein</v>
      </c>
      <c r="AL105" s="1" t="str">
        <f>VLOOKUP(AH105,'Additional Annotation'!B:J,8,FALSE)</f>
        <v>Triticum urartu</v>
      </c>
      <c r="AM105" s="1" t="str">
        <f>VLOOKUP(AH105,'Additional Annotation'!B:J,9,FALSE)</f>
        <v>Triticum urartu</v>
      </c>
    </row>
    <row r="106" spans="1:39" x14ac:dyDescent="0.25">
      <c r="A106" s="15"/>
      <c r="B106" s="1" t="s">
        <v>31</v>
      </c>
      <c r="C106" s="1">
        <v>1.09099177944268</v>
      </c>
      <c r="D106" s="1">
        <v>4.5771522521972701</v>
      </c>
      <c r="E106" s="1" t="s">
        <v>198</v>
      </c>
      <c r="F106" s="1" t="s">
        <v>198</v>
      </c>
      <c r="G106" s="1" t="s">
        <v>199</v>
      </c>
      <c r="H106">
        <v>17</v>
      </c>
      <c r="I106">
        <v>6</v>
      </c>
      <c r="J106">
        <v>3</v>
      </c>
      <c r="K106">
        <v>61.2</v>
      </c>
      <c r="L106">
        <v>25.1</v>
      </c>
      <c r="M106">
        <v>19.399999999999999</v>
      </c>
      <c r="N106">
        <v>35.534999999999997</v>
      </c>
      <c r="O106">
        <v>66.721999999999994</v>
      </c>
      <c r="P106">
        <v>8428600000</v>
      </c>
      <c r="Q106">
        <v>61</v>
      </c>
      <c r="R106">
        <v>2.6533645065983</v>
      </c>
      <c r="S106">
        <v>7.6545454545454503E-3</v>
      </c>
      <c r="T106">
        <v>-4.2861385345459002</v>
      </c>
      <c r="U106">
        <v>-2.02704114690704</v>
      </c>
      <c r="V106">
        <v>24.136240000000001</v>
      </c>
      <c r="W106">
        <v>28.315570000000001</v>
      </c>
      <c r="X106">
        <v>24.35839</v>
      </c>
      <c r="Y106">
        <v>25.871639999999999</v>
      </c>
      <c r="Z106">
        <v>24.208400000000001</v>
      </c>
      <c r="AA106">
        <v>24.73132</v>
      </c>
      <c r="AB106">
        <v>31.078769999999999</v>
      </c>
      <c r="AC106">
        <v>30.777840000000001</v>
      </c>
      <c r="AD106">
        <v>29.33371</v>
      </c>
      <c r="AE106">
        <v>29.11627</v>
      </c>
      <c r="AF106">
        <v>28.643650000000001</v>
      </c>
      <c r="AG106">
        <v>29.909849999999999</v>
      </c>
      <c r="AH106" s="1" t="str">
        <f>MID(G106,FIND("|",G106,1)+1,FIND("|",G106,FIND("|",G106,1)+1)-FIND("|",G106,1)-1)</f>
        <v>A0A1D5V218</v>
      </c>
      <c r="AI106" s="1" t="str">
        <f>VLOOKUP(AH106,'Additional Annotation'!B:J,2,FALSE)</f>
        <v>1149787809</v>
      </c>
      <c r="AJ106" s="1" t="str">
        <f>VLOOKUP(AH106,'Additional Annotation'!B:J,3,FALSE)</f>
        <v>XP_020155790.1</v>
      </c>
      <c r="AK106" s="1" t="str">
        <f>VLOOKUP(AH106,'Additional Annotation'!B:J,7,FALSE)</f>
        <v>protein TsetseEP-like</v>
      </c>
      <c r="AL106" s="1" t="str">
        <f>VLOOKUP(AH106,'Additional Annotation'!B:J,8,FALSE)</f>
        <v>Aegilops tauschii subsp. tauschii</v>
      </c>
      <c r="AM106" s="1" t="str">
        <f>VLOOKUP(AH106,'Additional Annotation'!B:J,9,FALSE)</f>
        <v>Aegilops tauschii subsp. tauschii</v>
      </c>
    </row>
    <row r="107" spans="1:39" x14ac:dyDescent="0.25">
      <c r="A107" s="15"/>
      <c r="B107" s="1" t="s">
        <v>31</v>
      </c>
      <c r="C107" s="1">
        <v>2.6533645065983</v>
      </c>
      <c r="D107" s="1">
        <v>-4.2861385345459002</v>
      </c>
      <c r="E107" s="1" t="s">
        <v>200</v>
      </c>
      <c r="F107" s="1" t="s">
        <v>201</v>
      </c>
      <c r="G107" s="1" t="s">
        <v>202</v>
      </c>
      <c r="H107">
        <v>9</v>
      </c>
      <c r="I107">
        <v>2</v>
      </c>
      <c r="J107">
        <v>2</v>
      </c>
      <c r="K107">
        <v>41.3</v>
      </c>
      <c r="L107">
        <v>17.7</v>
      </c>
      <c r="M107">
        <v>17.7</v>
      </c>
      <c r="N107">
        <v>33.854999999999997</v>
      </c>
      <c r="O107">
        <v>162.09</v>
      </c>
      <c r="P107">
        <v>37898000000</v>
      </c>
      <c r="Q107">
        <v>597</v>
      </c>
      <c r="R107">
        <v>1.5661298549578899</v>
      </c>
      <c r="S107">
        <v>2.0816120906800999E-2</v>
      </c>
      <c r="T107">
        <v>-3.2751089731852199</v>
      </c>
      <c r="U107">
        <v>-1.33031713480001</v>
      </c>
      <c r="V107">
        <v>28.681940000000001</v>
      </c>
      <c r="W107">
        <v>28.351700000000001</v>
      </c>
      <c r="X107">
        <v>28.487539999999999</v>
      </c>
      <c r="Y107">
        <v>27.563839999999999</v>
      </c>
      <c r="Z107">
        <v>25.533919999999998</v>
      </c>
      <c r="AA107">
        <v>27.26249</v>
      </c>
      <c r="AB107">
        <v>33.643129999999999</v>
      </c>
      <c r="AC107">
        <v>31.109860000000001</v>
      </c>
      <c r="AD107">
        <v>31.498619999999999</v>
      </c>
      <c r="AE107">
        <v>31.349049999999998</v>
      </c>
      <c r="AF107">
        <v>29.9955</v>
      </c>
      <c r="AG107">
        <v>28.841010000000001</v>
      </c>
      <c r="AH107" s="1" t="str">
        <f>MID(G107,FIND("|",G107,1)+1,FIND("|",G107,FIND("|",G107,1)+1)-FIND("|",G107,1)-1)</f>
        <v>A0A1D5V4E2</v>
      </c>
      <c r="AI107" s="1" t="str">
        <f>VLOOKUP(AH107,'Additional Annotation'!B:J,2,FALSE)</f>
        <v>1149752857</v>
      </c>
      <c r="AJ107" s="1" t="str">
        <f>VLOOKUP(AH107,'Additional Annotation'!B:J,3,FALSE)</f>
        <v>XP_020198692.1</v>
      </c>
      <c r="AK107" s="1" t="str">
        <f>VLOOKUP(AH107,'Additional Annotation'!B:J,7,FALSE)</f>
        <v>glucan endo-1,3-beta-glucosidase GII-like</v>
      </c>
      <c r="AL107" s="1" t="str">
        <f>VLOOKUP(AH107,'Additional Annotation'!B:J,8,FALSE)</f>
        <v>Aegilops tauschii subsp. tauschii</v>
      </c>
      <c r="AM107" s="1" t="str">
        <f>VLOOKUP(AH107,'Additional Annotation'!B:J,9,FALSE)</f>
        <v>Aegilops tauschii subsp. tauschii</v>
      </c>
    </row>
    <row r="108" spans="1:39" x14ac:dyDescent="0.25">
      <c r="A108" s="15"/>
      <c r="B108" s="1" t="s">
        <v>31</v>
      </c>
      <c r="C108" s="1">
        <v>1.5661298549578899</v>
      </c>
      <c r="D108" s="1">
        <v>-3.2751089731852199</v>
      </c>
      <c r="E108" s="1" t="s">
        <v>57</v>
      </c>
      <c r="F108" s="1" t="s">
        <v>57</v>
      </c>
      <c r="G108" s="1" t="s">
        <v>58</v>
      </c>
      <c r="H108">
        <v>8</v>
      </c>
      <c r="I108">
        <v>2</v>
      </c>
      <c r="J108">
        <v>2</v>
      </c>
      <c r="K108">
        <v>32.200000000000003</v>
      </c>
      <c r="L108">
        <v>6.1</v>
      </c>
      <c r="M108">
        <v>6.1</v>
      </c>
      <c r="N108">
        <v>23.344999999999999</v>
      </c>
      <c r="O108">
        <v>8.4042999999999992</v>
      </c>
      <c r="P108">
        <v>2811200000</v>
      </c>
      <c r="Q108">
        <v>76</v>
      </c>
      <c r="R108">
        <v>1.77642395972503</v>
      </c>
      <c r="S108">
        <v>2.75124153498871E-2</v>
      </c>
      <c r="T108">
        <v>-2.6627222696940098</v>
      </c>
      <c r="U108">
        <v>-1.22532291360768</v>
      </c>
      <c r="V108">
        <v>25.101970000000001</v>
      </c>
      <c r="W108">
        <v>28.289909999999999</v>
      </c>
      <c r="X108">
        <v>26.738790000000002</v>
      </c>
      <c r="Y108">
        <v>25.44511</v>
      </c>
      <c r="Z108">
        <v>26.24456</v>
      </c>
      <c r="AA108">
        <v>24.431059999999999</v>
      </c>
      <c r="AB108">
        <v>28.191549999999999</v>
      </c>
      <c r="AC108">
        <v>27.332280000000001</v>
      </c>
      <c r="AD108">
        <v>28.477</v>
      </c>
      <c r="AE108">
        <v>28.318850000000001</v>
      </c>
      <c r="AF108">
        <v>27.207129999999999</v>
      </c>
      <c r="AG108">
        <v>28.582909999999998</v>
      </c>
      <c r="AH108" s="1" t="str">
        <f>MID(G108,FIND("|",G108,1)+1,FIND("|",G108,FIND("|",G108,1)+1)-FIND("|",G108,1)-1)</f>
        <v>A0A1D5V896</v>
      </c>
      <c r="AI108" s="1" t="str">
        <f>VLOOKUP(AH108,'Additional Annotation'!B:J,2,FALSE)</f>
        <v>1149763711</v>
      </c>
      <c r="AJ108" s="1" t="str">
        <f>VLOOKUP(AH108,'Additional Annotation'!B:J,3,FALSE)</f>
        <v>XP_020147117.1</v>
      </c>
      <c r="AK108" s="1" t="str">
        <f>VLOOKUP(AH108,'Additional Annotation'!B:J,7,FALSE)</f>
        <v>glucan endo-1,3-beta-glucosidase, acidic isoform-like</v>
      </c>
      <c r="AL108" s="1" t="str">
        <f>VLOOKUP(AH108,'Additional Annotation'!B:J,8,FALSE)</f>
        <v>Aegilops tauschii subsp. tauschii</v>
      </c>
      <c r="AM108" s="1" t="str">
        <f>VLOOKUP(AH108,'Additional Annotation'!B:J,9,FALSE)</f>
        <v>Aegilops tauschii subsp. tauschii</v>
      </c>
    </row>
    <row r="109" spans="1:39" x14ac:dyDescent="0.25">
      <c r="A109" s="15"/>
      <c r="B109" s="1" t="s">
        <v>31</v>
      </c>
      <c r="C109" s="1">
        <v>1.77642395972503</v>
      </c>
      <c r="D109" s="1">
        <v>-2.6627222696940098</v>
      </c>
      <c r="E109" s="1" t="s">
        <v>203</v>
      </c>
      <c r="F109" s="1" t="s">
        <v>203</v>
      </c>
      <c r="G109" s="1" t="s">
        <v>204</v>
      </c>
      <c r="H109">
        <v>13</v>
      </c>
      <c r="I109">
        <v>4</v>
      </c>
      <c r="J109">
        <v>4</v>
      </c>
      <c r="K109">
        <v>71.2</v>
      </c>
      <c r="L109">
        <v>23.7</v>
      </c>
      <c r="M109">
        <v>23.7</v>
      </c>
      <c r="N109">
        <v>29.202000000000002</v>
      </c>
      <c r="O109">
        <v>153.38</v>
      </c>
      <c r="P109">
        <v>27040000000</v>
      </c>
      <c r="Q109">
        <v>142</v>
      </c>
      <c r="R109">
        <v>3.3049865583272502</v>
      </c>
      <c r="S109">
        <v>2.7729729729729698E-2</v>
      </c>
      <c r="T109">
        <v>-2.0752684275309301</v>
      </c>
      <c r="U109">
        <v>-1.2201089893855099</v>
      </c>
      <c r="V109">
        <v>29.4086</v>
      </c>
      <c r="W109">
        <v>29.445930000000001</v>
      </c>
      <c r="X109">
        <v>29.42512</v>
      </c>
      <c r="Y109">
        <v>28.638030000000001</v>
      </c>
      <c r="Z109">
        <v>29.04166</v>
      </c>
      <c r="AA109">
        <v>28.604810000000001</v>
      </c>
      <c r="AB109">
        <v>32.230179999999997</v>
      </c>
      <c r="AC109">
        <v>32.35313</v>
      </c>
      <c r="AD109">
        <v>30.930230000000002</v>
      </c>
      <c r="AE109">
        <v>31.110790000000001</v>
      </c>
      <c r="AF109">
        <v>30.624880000000001</v>
      </c>
      <c r="AG109">
        <v>30.774629999999998</v>
      </c>
      <c r="AH109" s="1" t="str">
        <f>MID(G109,FIND("|",G109,1)+1,FIND("|",G109,FIND("|",G109,1)+1)-FIND("|",G109,1)-1)</f>
        <v>A0A1D5VFF4</v>
      </c>
      <c r="AI109" s="1" t="str">
        <f>VLOOKUP(AH109,'Additional Annotation'!B:J,2,FALSE)</f>
        <v>1149777232</v>
      </c>
      <c r="AJ109" s="1" t="str">
        <f>VLOOKUP(AH109,'Additional Annotation'!B:J,3,FALSE)</f>
        <v>XP_020180416.1</v>
      </c>
      <c r="AK109" s="1" t="str">
        <f>VLOOKUP(AH109,'Additional Annotation'!B:J,7,FALSE)</f>
        <v>thioredoxin Y, chloroplastic-like</v>
      </c>
      <c r="AL109" s="1" t="str">
        <f>VLOOKUP(AH109,'Additional Annotation'!B:J,8,FALSE)</f>
        <v>Aegilops tauschii subsp. tauschii</v>
      </c>
      <c r="AM109" s="1" t="str">
        <f>VLOOKUP(AH109,'Additional Annotation'!B:J,9,FALSE)</f>
        <v>Aegilops tauschii subsp. tauschii</v>
      </c>
    </row>
    <row r="110" spans="1:39" x14ac:dyDescent="0.25">
      <c r="A110" s="15"/>
      <c r="B110" s="1" t="s">
        <v>31</v>
      </c>
      <c r="C110" s="1">
        <v>3.3049865583272502</v>
      </c>
      <c r="D110" s="1">
        <v>-2.0752684275309301</v>
      </c>
      <c r="E110" s="1" t="s">
        <v>85</v>
      </c>
      <c r="F110" s="1" t="s">
        <v>85</v>
      </c>
      <c r="G110" s="1" t="s">
        <v>86</v>
      </c>
      <c r="H110">
        <v>5</v>
      </c>
      <c r="I110">
        <v>4</v>
      </c>
      <c r="J110">
        <v>4</v>
      </c>
      <c r="K110">
        <v>21.7</v>
      </c>
      <c r="L110">
        <v>18.8</v>
      </c>
      <c r="M110">
        <v>18.8</v>
      </c>
      <c r="N110">
        <v>35.332000000000001</v>
      </c>
      <c r="O110">
        <v>323.31</v>
      </c>
      <c r="P110">
        <v>3245000000</v>
      </c>
      <c r="Q110">
        <v>101</v>
      </c>
      <c r="R110">
        <v>1.98899527665433</v>
      </c>
      <c r="S110">
        <v>4.76947162426615E-2</v>
      </c>
      <c r="T110">
        <v>-2.1416378021240199</v>
      </c>
      <c r="U110">
        <v>-1.08791283591982</v>
      </c>
      <c r="V110">
        <v>26.245039999999999</v>
      </c>
      <c r="W110">
        <v>25.68318</v>
      </c>
      <c r="X110">
        <v>25.313510000000001</v>
      </c>
      <c r="Y110">
        <v>24.773299999999999</v>
      </c>
      <c r="Z110">
        <v>25.40588</v>
      </c>
      <c r="AA110">
        <v>24.147970000000001</v>
      </c>
      <c r="AB110">
        <v>29.737670000000001</v>
      </c>
      <c r="AC110">
        <v>29.413270000000001</v>
      </c>
      <c r="AD110">
        <v>28.287410000000001</v>
      </c>
      <c r="AE110">
        <v>27.447189999999999</v>
      </c>
      <c r="AF110">
        <v>26.423179999999999</v>
      </c>
      <c r="AG110">
        <v>26.881689999999999</v>
      </c>
      <c r="AH110" s="1" t="str">
        <f>MID(G110,FIND("|",G110,1)+1,FIND("|",G110,FIND("|",G110,1)+1)-FIND("|",G110,1)-1)</f>
        <v>A0A1D5W1T2</v>
      </c>
      <c r="AI110" s="1" t="str">
        <f>VLOOKUP(AH110,'Additional Annotation'!B:J,2,FALSE)</f>
        <v>1149766838</v>
      </c>
      <c r="AJ110" s="1" t="str">
        <f>VLOOKUP(AH110,'Additional Annotation'!B:J,3,FALSE)</f>
        <v>XP_020148298.1</v>
      </c>
      <c r="AK110" s="1" t="str">
        <f>VLOOKUP(AH110,'Additional Annotation'!B:J,7,FALSE)</f>
        <v>glucan endo-1,3-beta-glucosidase GIII-like</v>
      </c>
      <c r="AL110" s="1" t="str">
        <f>VLOOKUP(AH110,'Additional Annotation'!B:J,8,FALSE)</f>
        <v>Aegilops tauschii subsp. tauschii</v>
      </c>
      <c r="AM110" s="1" t="str">
        <f>VLOOKUP(AH110,'Additional Annotation'!B:J,9,FALSE)</f>
        <v>Aegilops tauschii subsp. tauschii</v>
      </c>
    </row>
    <row r="111" spans="1:39" x14ac:dyDescent="0.25">
      <c r="A111" s="15"/>
      <c r="B111" s="1" t="s">
        <v>31</v>
      </c>
      <c r="C111" s="1">
        <v>3.3056148101320901</v>
      </c>
      <c r="D111" s="1">
        <v>-2.4422798156738299</v>
      </c>
      <c r="E111" s="1" t="s">
        <v>205</v>
      </c>
      <c r="F111" s="1" t="s">
        <v>206</v>
      </c>
      <c r="G111" s="1" t="s">
        <v>207</v>
      </c>
      <c r="H111">
        <v>10</v>
      </c>
      <c r="I111">
        <v>10</v>
      </c>
      <c r="J111">
        <v>4</v>
      </c>
      <c r="K111">
        <v>49.8</v>
      </c>
      <c r="L111">
        <v>49.8</v>
      </c>
      <c r="M111">
        <v>24.9</v>
      </c>
      <c r="N111">
        <v>27.794</v>
      </c>
      <c r="O111">
        <v>21.631</v>
      </c>
      <c r="P111">
        <v>1434900000</v>
      </c>
      <c r="Q111">
        <v>38</v>
      </c>
      <c r="R111">
        <v>3.3056148101320901</v>
      </c>
      <c r="S111">
        <v>1.75633423180593E-2</v>
      </c>
      <c r="T111">
        <v>-2.4422798156738299</v>
      </c>
      <c r="U111">
        <v>-1.4065785721217601</v>
      </c>
      <c r="V111">
        <v>25.172989999999999</v>
      </c>
      <c r="W111">
        <v>27.28012</v>
      </c>
      <c r="X111">
        <v>24.985060000000001</v>
      </c>
      <c r="Y111">
        <v>24.706900000000001</v>
      </c>
      <c r="Z111">
        <v>24.82883</v>
      </c>
      <c r="AA111">
        <v>24.880680000000002</v>
      </c>
      <c r="AB111">
        <v>27.78</v>
      </c>
      <c r="AC111">
        <v>25.100940000000001</v>
      </c>
      <c r="AD111">
        <v>26.891220000000001</v>
      </c>
      <c r="AE111">
        <v>27.708659999999998</v>
      </c>
      <c r="AF111">
        <v>27.001100000000001</v>
      </c>
      <c r="AG111">
        <v>27.03349</v>
      </c>
      <c r="AH111" s="1" t="str">
        <f>MID(G111,FIND("|",G111,1)+1,FIND("|",G111,FIND("|",G111,1)+1)-FIND("|",G111,1)-1)</f>
        <v>A0A1D5WK84</v>
      </c>
      <c r="AI111" s="1" t="str">
        <f>VLOOKUP(AH111,'Additional Annotation'!B:J,2,FALSE)</f>
        <v>1149716516</v>
      </c>
      <c r="AJ111" s="1" t="str">
        <f>VLOOKUP(AH111,'Additional Annotation'!B:J,3,FALSE)</f>
        <v>XP_020184261.1</v>
      </c>
      <c r="AK111" s="1" t="str">
        <f>VLOOKUP(AH111,'Additional Annotation'!B:J,7,FALSE)</f>
        <v>phosphatidylinositol transfer protein PDR16-like</v>
      </c>
      <c r="AL111" s="1" t="str">
        <f>VLOOKUP(AH111,'Additional Annotation'!B:J,8,FALSE)</f>
        <v>Aegilops tauschii subsp. tauschii</v>
      </c>
      <c r="AM111" s="1" t="str">
        <f>VLOOKUP(AH111,'Additional Annotation'!B:J,9,FALSE)</f>
        <v>Aegilops tauschii subsp. tauschii</v>
      </c>
    </row>
    <row r="112" spans="1:39" x14ac:dyDescent="0.25">
      <c r="A112" s="15"/>
      <c r="B112" s="1" t="s">
        <v>31</v>
      </c>
      <c r="C112" s="1">
        <v>1.6979438175163799</v>
      </c>
      <c r="D112" s="1">
        <v>2.5242379506428998</v>
      </c>
      <c r="E112" s="1" t="s">
        <v>208</v>
      </c>
      <c r="F112" s="1" t="s">
        <v>208</v>
      </c>
      <c r="G112" s="1" t="s">
        <v>209</v>
      </c>
      <c r="H112">
        <v>12</v>
      </c>
      <c r="I112">
        <v>2</v>
      </c>
      <c r="J112">
        <v>2</v>
      </c>
      <c r="K112">
        <v>42.3</v>
      </c>
      <c r="L112">
        <v>12.6</v>
      </c>
      <c r="M112">
        <v>12.6</v>
      </c>
      <c r="N112">
        <v>37.975999999999999</v>
      </c>
      <c r="O112">
        <v>58.146000000000001</v>
      </c>
      <c r="P112">
        <v>2288500000</v>
      </c>
      <c r="Q112">
        <v>27</v>
      </c>
      <c r="R112">
        <v>1.6979438175163799</v>
      </c>
      <c r="S112">
        <v>3.3720338983050803E-2</v>
      </c>
      <c r="T112">
        <v>2.5242379506428998</v>
      </c>
      <c r="U112">
        <v>1.16101324595859</v>
      </c>
      <c r="V112">
        <v>27.857510000000001</v>
      </c>
      <c r="W112">
        <v>24.64283</v>
      </c>
      <c r="X112">
        <v>27.716010000000001</v>
      </c>
      <c r="Y112">
        <v>28.13917</v>
      </c>
      <c r="Z112">
        <v>27.942399999999999</v>
      </c>
      <c r="AA112">
        <v>27.872669999999999</v>
      </c>
      <c r="AB112">
        <v>26.62379</v>
      </c>
      <c r="AC112">
        <v>25.35144</v>
      </c>
      <c r="AD112">
        <v>27.028860000000002</v>
      </c>
      <c r="AE112">
        <v>24.290140000000001</v>
      </c>
      <c r="AF112">
        <v>26.608799999999999</v>
      </c>
      <c r="AG112">
        <v>25.482600000000001</v>
      </c>
      <c r="AH112" s="1" t="str">
        <f>MID(G112,FIND("|",G112,1)+1,FIND("|",G112,FIND("|",G112,1)+1)-FIND("|",G112,1)-1)</f>
        <v>A0A1D5WMA3</v>
      </c>
      <c r="AI112" s="1" t="str">
        <f>VLOOKUP(AH112,'Additional Annotation'!B:J,2,FALSE)</f>
        <v>255675408</v>
      </c>
      <c r="AJ112" s="1" t="str">
        <f>VLOOKUP(AH112,'Additional Annotation'!B:J,3,FALSE)</f>
        <v>BAF14560.2</v>
      </c>
      <c r="AK112" s="1" t="str">
        <f>VLOOKUP(AH112,'Additional Annotation'!B:J,7,FALSE)</f>
        <v>Os04g0391900, partial</v>
      </c>
      <c r="AL112" s="1" t="str">
        <f>VLOOKUP(AH112,'Additional Annotation'!B:J,8,FALSE)</f>
        <v>Japanese rice</v>
      </c>
      <c r="AM112" s="1" t="str">
        <f>VLOOKUP(AH112,'Additional Annotation'!B:J,9,FALSE)</f>
        <v>Oryza sativa Japonica Group</v>
      </c>
    </row>
    <row r="113" spans="1:39" x14ac:dyDescent="0.25">
      <c r="A113" s="15"/>
      <c r="B113" s="1" t="s">
        <v>31</v>
      </c>
      <c r="C113" s="1">
        <v>2.6256294456296998</v>
      </c>
      <c r="D113" s="1">
        <v>-2.7919273376464799</v>
      </c>
      <c r="E113" s="1" t="s">
        <v>210</v>
      </c>
      <c r="F113" s="1" t="s">
        <v>210</v>
      </c>
      <c r="G113" s="1" t="s">
        <v>211</v>
      </c>
      <c r="H113">
        <v>5</v>
      </c>
      <c r="I113">
        <v>5</v>
      </c>
      <c r="J113">
        <v>2</v>
      </c>
      <c r="K113">
        <v>15.3</v>
      </c>
      <c r="L113">
        <v>15.3</v>
      </c>
      <c r="M113">
        <v>6</v>
      </c>
      <c r="N113">
        <v>51.954000000000001</v>
      </c>
      <c r="O113">
        <v>34.804000000000002</v>
      </c>
      <c r="P113">
        <v>1233100000</v>
      </c>
      <c r="Q113">
        <v>24</v>
      </c>
      <c r="R113">
        <v>2.6256294456296998</v>
      </c>
      <c r="S113">
        <v>1.49830508474576E-2</v>
      </c>
      <c r="T113">
        <v>-2.7919273376464799</v>
      </c>
      <c r="U113">
        <v>-1.4639239405742599</v>
      </c>
      <c r="V113">
        <v>24.288150000000002</v>
      </c>
      <c r="W113">
        <v>26.4101</v>
      </c>
      <c r="X113">
        <v>24.450289999999999</v>
      </c>
      <c r="Y113">
        <v>25.218640000000001</v>
      </c>
      <c r="Z113">
        <v>24.318750000000001</v>
      </c>
      <c r="AA113">
        <v>24.269480000000001</v>
      </c>
      <c r="AB113">
        <v>26.74804</v>
      </c>
      <c r="AC113">
        <v>24.25619</v>
      </c>
      <c r="AD113">
        <v>26.71594</v>
      </c>
      <c r="AE113">
        <v>26.870909999999999</v>
      </c>
      <c r="AF113">
        <v>27.575780000000002</v>
      </c>
      <c r="AG113">
        <v>27.735959999999999</v>
      </c>
      <c r="AH113" s="1" t="str">
        <f>MID(G113,FIND("|",G113,1)+1,FIND("|",G113,FIND("|",G113,1)+1)-FIND("|",G113,1)-1)</f>
        <v>A0A1D5WN17</v>
      </c>
      <c r="AI113" s="1" t="str">
        <f>VLOOKUP(AH113,'Additional Annotation'!B:J,2,FALSE)</f>
        <v>1149771716</v>
      </c>
      <c r="AJ113" s="1" t="str">
        <f>VLOOKUP(AH113,'Additional Annotation'!B:J,3,FALSE)</f>
        <v>XP_020150061.1</v>
      </c>
      <c r="AK113" s="1" t="str">
        <f>VLOOKUP(AH113,'Additional Annotation'!B:J,7,FALSE)</f>
        <v>serine carboxypeptidase-like 2</v>
      </c>
      <c r="AL113" s="1" t="str">
        <f>VLOOKUP(AH113,'Additional Annotation'!B:J,8,FALSE)</f>
        <v>Aegilops tauschii subsp. tauschii</v>
      </c>
      <c r="AM113" s="1" t="str">
        <f>VLOOKUP(AH113,'Additional Annotation'!B:J,9,FALSE)</f>
        <v>Aegilops tauschii subsp. tauschii</v>
      </c>
    </row>
    <row r="114" spans="1:39" x14ac:dyDescent="0.25">
      <c r="A114" s="15"/>
      <c r="B114" s="1" t="s">
        <v>31</v>
      </c>
      <c r="C114" s="1">
        <v>1.3909545482057499</v>
      </c>
      <c r="D114" s="1">
        <v>2.7811552683512302</v>
      </c>
      <c r="E114" s="1" t="s">
        <v>212</v>
      </c>
      <c r="F114" s="1" t="s">
        <v>212</v>
      </c>
      <c r="G114" s="1" t="s">
        <v>213</v>
      </c>
      <c r="H114">
        <v>9</v>
      </c>
      <c r="I114">
        <v>9</v>
      </c>
      <c r="J114">
        <v>3</v>
      </c>
      <c r="K114">
        <v>44.6</v>
      </c>
      <c r="L114">
        <v>44.6</v>
      </c>
      <c r="M114">
        <v>18.600000000000001</v>
      </c>
      <c r="N114">
        <v>33.408999999999999</v>
      </c>
      <c r="O114">
        <v>57.338999999999999</v>
      </c>
      <c r="P114">
        <v>3741200000</v>
      </c>
      <c r="Q114">
        <v>67</v>
      </c>
      <c r="R114">
        <v>1.3909545482057499</v>
      </c>
      <c r="S114">
        <v>3.6655601659751E-2</v>
      </c>
      <c r="T114">
        <v>2.7811552683512302</v>
      </c>
      <c r="U114">
        <v>1.14329838217309</v>
      </c>
      <c r="V114">
        <v>28.710170000000002</v>
      </c>
      <c r="W114">
        <v>28.297319999999999</v>
      </c>
      <c r="X114">
        <v>27.77392</v>
      </c>
      <c r="Y114">
        <v>29.618580000000001</v>
      </c>
      <c r="Z114">
        <v>29.020040000000002</v>
      </c>
      <c r="AA114">
        <v>28.56569</v>
      </c>
      <c r="AB114">
        <v>26.157070000000001</v>
      </c>
      <c r="AC114">
        <v>26.908850000000001</v>
      </c>
      <c r="AD114">
        <v>25.469280000000001</v>
      </c>
      <c r="AE114">
        <v>24.978149999999999</v>
      </c>
      <c r="AF114">
        <v>25.918849999999999</v>
      </c>
      <c r="AG114">
        <v>27.963830000000002</v>
      </c>
      <c r="AH114" s="1" t="str">
        <f>MID(G114,FIND("|",G114,1)+1,FIND("|",G114,FIND("|",G114,1)+1)-FIND("|",G114,1)-1)</f>
        <v>A0A1D5WSP9</v>
      </c>
      <c r="AI114" s="1" t="str">
        <f>VLOOKUP(AH114,'Additional Annotation'!B:J,2,FALSE)</f>
        <v>1149727841</v>
      </c>
      <c r="AJ114" s="1" t="str">
        <f>VLOOKUP(AH114,'Additional Annotation'!B:J,3,FALSE)</f>
        <v>XP_020189781.1</v>
      </c>
      <c r="AK114" s="1" t="str">
        <f>VLOOKUP(AH114,'Additional Annotation'!B:J,7,FALSE)</f>
        <v>peroxidase 49-like</v>
      </c>
      <c r="AL114" s="1" t="str">
        <f>VLOOKUP(AH114,'Additional Annotation'!B:J,8,FALSE)</f>
        <v>Aegilops tauschii subsp. tauschii</v>
      </c>
      <c r="AM114" s="1" t="str">
        <f>VLOOKUP(AH114,'Additional Annotation'!B:J,9,FALSE)</f>
        <v>Aegilops tauschii subsp. tauschii</v>
      </c>
    </row>
    <row r="115" spans="1:39" x14ac:dyDescent="0.25">
      <c r="A115" s="15"/>
      <c r="B115" s="1" t="s">
        <v>31</v>
      </c>
      <c r="C115" s="1">
        <v>2.4195923369330998</v>
      </c>
      <c r="D115" s="1">
        <v>-2.9543972015380899</v>
      </c>
      <c r="E115" s="1" t="s">
        <v>214</v>
      </c>
      <c r="F115" s="1" t="s">
        <v>214</v>
      </c>
      <c r="G115" s="1" t="s">
        <v>215</v>
      </c>
      <c r="H115">
        <v>2</v>
      </c>
      <c r="I115">
        <v>1</v>
      </c>
      <c r="J115">
        <v>1</v>
      </c>
      <c r="K115">
        <v>8.9</v>
      </c>
      <c r="L115">
        <v>5.0999999999999996</v>
      </c>
      <c r="M115">
        <v>5.0999999999999996</v>
      </c>
      <c r="N115">
        <v>25.745999999999999</v>
      </c>
      <c r="O115">
        <v>2.6339000000000001</v>
      </c>
      <c r="P115">
        <v>2687800000</v>
      </c>
      <c r="Q115">
        <v>43</v>
      </c>
      <c r="R115">
        <v>2.4195923369330998</v>
      </c>
      <c r="S115">
        <v>1.4551724137931E-2</v>
      </c>
      <c r="T115">
        <v>-2.9543972015380899</v>
      </c>
      <c r="U115">
        <v>-1.48483482692172</v>
      </c>
      <c r="V115">
        <v>24.41573</v>
      </c>
      <c r="W115">
        <v>25.82621</v>
      </c>
      <c r="X115">
        <v>24.97231</v>
      </c>
      <c r="Y115">
        <v>25.859300000000001</v>
      </c>
      <c r="Z115">
        <v>24.568539999999999</v>
      </c>
      <c r="AA115">
        <v>24.523620000000001</v>
      </c>
      <c r="AB115">
        <v>29.09994</v>
      </c>
      <c r="AC115">
        <v>27.694710000000001</v>
      </c>
      <c r="AD115">
        <v>27.56063</v>
      </c>
      <c r="AE115">
        <v>28.088709999999999</v>
      </c>
      <c r="AF115">
        <v>28.21951</v>
      </c>
      <c r="AG115">
        <v>27.506430000000002</v>
      </c>
      <c r="AH115" s="1" t="str">
        <f>MID(G115,FIND("|",G115,1)+1,FIND("|",G115,FIND("|",G115,1)+1)-FIND("|",G115,1)-1)</f>
        <v>W5D761</v>
      </c>
      <c r="AI115" s="1" t="str">
        <f>VLOOKUP(AH115,'Additional Annotation'!B:J,2,FALSE)</f>
        <v>1149781300</v>
      </c>
      <c r="AJ115" s="1" t="str">
        <f>VLOOKUP(AH115,'Additional Annotation'!B:J,3,FALSE)</f>
        <v>XP_020153530.1</v>
      </c>
      <c r="AK115" s="1" t="str">
        <f>VLOOKUP(AH115,'Additional Annotation'!B:J,7,FALSE)</f>
        <v>proactivator polypeptide-like 1</v>
      </c>
      <c r="AL115" s="1" t="str">
        <f>VLOOKUP(AH115,'Additional Annotation'!B:J,8,FALSE)</f>
        <v>Aegilops tauschii subsp. tauschii</v>
      </c>
      <c r="AM115" s="1" t="str">
        <f>VLOOKUP(AH115,'Additional Annotation'!B:J,9,FALSE)</f>
        <v>Aegilops tauschii subsp. tauschii</v>
      </c>
    </row>
    <row r="116" spans="1:39" x14ac:dyDescent="0.25">
      <c r="A116" s="15"/>
      <c r="B116" s="1" t="s">
        <v>31</v>
      </c>
      <c r="C116" s="1">
        <v>2.06881388136819</v>
      </c>
      <c r="D116" s="1">
        <v>-2.9288870493571002</v>
      </c>
      <c r="E116" s="1" t="s">
        <v>216</v>
      </c>
      <c r="F116" s="1" t="s">
        <v>216</v>
      </c>
      <c r="G116" s="1" t="s">
        <v>217</v>
      </c>
      <c r="H116">
        <v>11</v>
      </c>
      <c r="I116">
        <v>5</v>
      </c>
      <c r="J116">
        <v>2</v>
      </c>
      <c r="K116">
        <v>29.8</v>
      </c>
      <c r="L116">
        <v>17.2</v>
      </c>
      <c r="M116">
        <v>5.2</v>
      </c>
      <c r="N116">
        <v>56.112000000000002</v>
      </c>
      <c r="O116">
        <v>35.097000000000001</v>
      </c>
      <c r="P116">
        <v>1320000000</v>
      </c>
      <c r="Q116">
        <v>26</v>
      </c>
      <c r="R116">
        <v>2.06881388136819</v>
      </c>
      <c r="S116">
        <v>1.8314136125654499E-2</v>
      </c>
      <c r="T116">
        <v>-2.9288870493571002</v>
      </c>
      <c r="U116">
        <v>-1.38948803267598</v>
      </c>
      <c r="V116">
        <v>25.073429999999998</v>
      </c>
      <c r="W116">
        <v>26.197649999999999</v>
      </c>
      <c r="X116">
        <v>27.676739999999999</v>
      </c>
      <c r="Y116">
        <v>26.201910000000002</v>
      </c>
      <c r="Z116">
        <v>25.28342</v>
      </c>
      <c r="AA116">
        <v>24.84188</v>
      </c>
      <c r="AB116">
        <v>24.61224</v>
      </c>
      <c r="AC116">
        <v>24.311450000000001</v>
      </c>
      <c r="AD116">
        <v>25.74522</v>
      </c>
      <c r="AE116">
        <v>28.38579</v>
      </c>
      <c r="AF116">
        <v>27.572179999999999</v>
      </c>
      <c r="AG116">
        <v>29.155909999999999</v>
      </c>
      <c r="AH116" s="1" t="str">
        <f>MID(G116,FIND("|",G116,1)+1,FIND("|",G116,FIND("|",G116,1)+1)-FIND("|",G116,1)-1)</f>
        <v>A0A1D5WVU0</v>
      </c>
      <c r="AI116" s="1" t="str">
        <f>VLOOKUP(AH116,'Additional Annotation'!B:J,2,FALSE)</f>
        <v>1149785045</v>
      </c>
      <c r="AJ116" s="1" t="str">
        <f>VLOOKUP(AH116,'Additional Annotation'!B:J,3,FALSE)</f>
        <v>XP_020154743.1</v>
      </c>
      <c r="AK116" s="1" t="str">
        <f>VLOOKUP(AH116,'Additional Annotation'!B:J,7,FALSE)</f>
        <v>cytokinin dehydrogenase 1-like</v>
      </c>
      <c r="AL116" s="1" t="str">
        <f>VLOOKUP(AH116,'Additional Annotation'!B:J,8,FALSE)</f>
        <v>Aegilops tauschii subsp. tauschii</v>
      </c>
      <c r="AM116" s="1" t="str">
        <f>VLOOKUP(AH116,'Additional Annotation'!B:J,9,FALSE)</f>
        <v>Aegilops tauschii subsp. tauschii</v>
      </c>
    </row>
    <row r="117" spans="1:39" x14ac:dyDescent="0.25">
      <c r="A117" s="15"/>
      <c r="B117" s="1" t="s">
        <v>31</v>
      </c>
      <c r="C117" s="1">
        <v>2.22818209639395</v>
      </c>
      <c r="D117" s="1">
        <v>-4.0870132446289098</v>
      </c>
      <c r="E117" s="1" t="s">
        <v>218</v>
      </c>
      <c r="F117" s="1" t="s">
        <v>218</v>
      </c>
      <c r="G117" s="1" t="s">
        <v>219</v>
      </c>
      <c r="H117">
        <v>3</v>
      </c>
      <c r="I117">
        <v>3</v>
      </c>
      <c r="J117">
        <v>2</v>
      </c>
      <c r="K117">
        <v>23.9</v>
      </c>
      <c r="L117">
        <v>23.9</v>
      </c>
      <c r="M117">
        <v>13.6</v>
      </c>
      <c r="N117">
        <v>18.390999999999998</v>
      </c>
      <c r="O117">
        <v>323.31</v>
      </c>
      <c r="P117">
        <v>190570000000</v>
      </c>
      <c r="Q117">
        <v>529</v>
      </c>
      <c r="R117">
        <v>2.22818209639395</v>
      </c>
      <c r="S117">
        <v>1.03940520446097E-2</v>
      </c>
      <c r="T117">
        <v>-4.0870132446289098</v>
      </c>
      <c r="U117">
        <v>-1.8044842106058001</v>
      </c>
      <c r="V117">
        <v>29.48685</v>
      </c>
      <c r="W117">
        <v>33.271700000000003</v>
      </c>
      <c r="X117">
        <v>30.829409999999999</v>
      </c>
      <c r="Y117">
        <v>28.716010000000001</v>
      </c>
      <c r="Z117">
        <v>31.01624</v>
      </c>
      <c r="AA117">
        <v>30.138950000000001</v>
      </c>
      <c r="AB117">
        <v>35.29683</v>
      </c>
      <c r="AC117">
        <v>34.425240000000002</v>
      </c>
      <c r="AD117">
        <v>33.784979999999997</v>
      </c>
      <c r="AE117">
        <v>33.398919999999997</v>
      </c>
      <c r="AF117">
        <v>34.057549999999999</v>
      </c>
      <c r="AG117">
        <v>34.67577</v>
      </c>
      <c r="AH117" s="1" t="str">
        <f>MID(G117,FIND("|",G117,1)+1,FIND("|",G117,FIND("|",G117,1)+1)-FIND("|",G117,1)-1)</f>
        <v>Q41584</v>
      </c>
      <c r="AI117" s="1" t="str">
        <f>VLOOKUP(AH117,'Additional Annotation'!B:J,2,FALSE)</f>
        <v>1321999</v>
      </c>
      <c r="AJ117" s="1" t="str">
        <f>VLOOKUP(AH117,'Additional Annotation'!B:J,3,FALSE)</f>
        <v>CAA66278.1</v>
      </c>
      <c r="AK117" s="1" t="str">
        <f>VLOOKUP(AH117,'Additional Annotation'!B:J,7,FALSE)</f>
        <v>thaumatin-like protein</v>
      </c>
      <c r="AL117" s="1" t="str">
        <f>VLOOKUP(AH117,'Additional Annotation'!B:J,8,FALSE)</f>
        <v>bread wheat</v>
      </c>
      <c r="AM117" s="1" t="str">
        <f>VLOOKUP(AH117,'Additional Annotation'!B:J,9,FALSE)</f>
        <v>Triticum aestivum</v>
      </c>
    </row>
    <row r="118" spans="1:39" x14ac:dyDescent="0.25">
      <c r="A118" s="15"/>
      <c r="B118" s="1" t="s">
        <v>31</v>
      </c>
      <c r="C118" s="1">
        <v>3.14018168838505</v>
      </c>
      <c r="D118" s="1">
        <v>-3.1341870625813799</v>
      </c>
      <c r="E118" s="1" t="s">
        <v>220</v>
      </c>
      <c r="F118" s="1" t="s">
        <v>221</v>
      </c>
      <c r="G118" s="1" t="s">
        <v>222</v>
      </c>
      <c r="H118">
        <v>9</v>
      </c>
      <c r="I118">
        <v>9</v>
      </c>
      <c r="J118">
        <v>9</v>
      </c>
      <c r="K118">
        <v>15.7</v>
      </c>
      <c r="L118">
        <v>15.7</v>
      </c>
      <c r="M118">
        <v>15.7</v>
      </c>
      <c r="N118">
        <v>81.69</v>
      </c>
      <c r="O118">
        <v>62.988999999999997</v>
      </c>
      <c r="P118">
        <v>2686900000</v>
      </c>
      <c r="Q118">
        <v>41</v>
      </c>
      <c r="R118">
        <v>3.14018168838505</v>
      </c>
      <c r="S118">
        <v>1.07210884353741E-2</v>
      </c>
      <c r="T118">
        <v>-3.1341870625813799</v>
      </c>
      <c r="U118">
        <v>-1.7083089570671499</v>
      </c>
      <c r="V118">
        <v>26.365379999999998</v>
      </c>
      <c r="W118">
        <v>24.263870000000001</v>
      </c>
      <c r="X118">
        <v>28.122969999999999</v>
      </c>
      <c r="Y118">
        <v>24.739470000000001</v>
      </c>
      <c r="Z118">
        <v>25.03304</v>
      </c>
      <c r="AA118">
        <v>25.001740000000002</v>
      </c>
      <c r="AB118">
        <v>28.169070000000001</v>
      </c>
      <c r="AC118">
        <v>28.316389999999998</v>
      </c>
      <c r="AD118">
        <v>28.594809999999999</v>
      </c>
      <c r="AE118">
        <v>28.675160000000002</v>
      </c>
      <c r="AF118">
        <v>27.909649999999999</v>
      </c>
      <c r="AG118">
        <v>27.591989999999999</v>
      </c>
      <c r="AH118" s="1" t="str">
        <f>MID(G118,FIND("|",G118,1)+1,FIND("|",G118,FIND("|",G118,1)+1)-FIND("|",G118,1)-1)</f>
        <v>A0A1D5X4Q6</v>
      </c>
      <c r="AI118" s="1" t="str">
        <f>VLOOKUP(AH118,'Additional Annotation'!B:J,2,FALSE)</f>
        <v>1149814490</v>
      </c>
      <c r="AJ118" s="1" t="str">
        <f>VLOOKUP(AH118,'Additional Annotation'!B:J,3,FALSE)</f>
        <v>XP_020166220.1</v>
      </c>
      <c r="AK118" s="1" t="str">
        <f>VLOOKUP(AH118,'Additional Annotation'!B:J,7,FALSE)</f>
        <v>DEAD-box ATP-dependent RNA helicase 3, chloroplastic</v>
      </c>
      <c r="AL118" s="1" t="str">
        <f>VLOOKUP(AH118,'Additional Annotation'!B:J,8,FALSE)</f>
        <v>Aegilops tauschii subsp. tauschii</v>
      </c>
      <c r="AM118" s="1" t="str">
        <f>VLOOKUP(AH118,'Additional Annotation'!B:J,9,FALSE)</f>
        <v>Aegilops tauschii subsp. tauschii</v>
      </c>
    </row>
    <row r="119" spans="1:39" x14ac:dyDescent="0.25">
      <c r="A119" s="15"/>
      <c r="B119" s="1" t="s">
        <v>31</v>
      </c>
      <c r="C119" s="1">
        <v>1.50705824461475</v>
      </c>
      <c r="D119" s="1">
        <v>-3.1796754201253301</v>
      </c>
      <c r="E119" s="1" t="s">
        <v>223</v>
      </c>
      <c r="F119" s="1" t="s">
        <v>223</v>
      </c>
      <c r="G119" s="1" t="s">
        <v>224</v>
      </c>
      <c r="H119">
        <v>6</v>
      </c>
      <c r="I119">
        <v>6</v>
      </c>
      <c r="J119">
        <v>3</v>
      </c>
      <c r="K119">
        <v>34.700000000000003</v>
      </c>
      <c r="L119">
        <v>34.700000000000003</v>
      </c>
      <c r="M119">
        <v>13.8</v>
      </c>
      <c r="N119">
        <v>23.460999999999999</v>
      </c>
      <c r="O119">
        <v>323.31</v>
      </c>
      <c r="P119">
        <v>89891000000</v>
      </c>
      <c r="Q119">
        <v>451</v>
      </c>
      <c r="R119">
        <v>1.50705824461475</v>
      </c>
      <c r="S119">
        <v>2.2634615384615399E-2</v>
      </c>
      <c r="T119">
        <v>-3.1796754201253301</v>
      </c>
      <c r="U119">
        <v>-1.2843599520461799</v>
      </c>
      <c r="V119">
        <v>28.146470000000001</v>
      </c>
      <c r="W119">
        <v>32.529389999999999</v>
      </c>
      <c r="X119">
        <v>29.824629999999999</v>
      </c>
      <c r="Y119">
        <v>28.26275</v>
      </c>
      <c r="Z119">
        <v>30.632349999999999</v>
      </c>
      <c r="AA119">
        <v>29.850149999999999</v>
      </c>
      <c r="AB119">
        <v>33.706969999999998</v>
      </c>
      <c r="AC119">
        <v>33.391640000000002</v>
      </c>
      <c r="AD119">
        <v>32.283090000000001</v>
      </c>
      <c r="AE119">
        <v>31.855899999999998</v>
      </c>
      <c r="AF119">
        <v>32.329239999999999</v>
      </c>
      <c r="AG119">
        <v>34.099139999999998</v>
      </c>
      <c r="AH119" s="1" t="str">
        <f>MID(G119,FIND("|",G119,1)+1,FIND("|",G119,FIND("|",G119,1)+1)-FIND("|",G119,1)-1)</f>
        <v>A0A1D5X5E7</v>
      </c>
      <c r="AI119" s="1" t="str">
        <f>VLOOKUP(AH119,'Additional Annotation'!B:J,2,FALSE)</f>
        <v>14164983</v>
      </c>
      <c r="AJ119" s="1" t="str">
        <f>VLOOKUP(AH119,'Additional Annotation'!B:J,3,FALSE)</f>
        <v>AAK55326.1</v>
      </c>
      <c r="AK119" s="1" t="str">
        <f>VLOOKUP(AH119,'Additional Annotation'!B:J,7,FALSE)</f>
        <v>thaumatin-like protein TLP8</v>
      </c>
      <c r="AL119" s="1" t="str">
        <f>VLOOKUP(AH119,'Additional Annotation'!B:J,8,FALSE)</f>
        <v>Hordeum vulgare</v>
      </c>
      <c r="AM119" s="1" t="str">
        <f>VLOOKUP(AH119,'Additional Annotation'!B:J,9,FALSE)</f>
        <v>Hordeum vulgare</v>
      </c>
    </row>
    <row r="120" spans="1:39" x14ac:dyDescent="0.25">
      <c r="A120" s="15"/>
      <c r="B120" s="1" t="s">
        <v>31</v>
      </c>
      <c r="C120" s="1">
        <v>1.9352864282464901</v>
      </c>
      <c r="D120" s="1">
        <v>2.40808550516764</v>
      </c>
      <c r="E120" s="1" t="s">
        <v>225</v>
      </c>
      <c r="F120" s="1" t="s">
        <v>225</v>
      </c>
      <c r="G120" s="1" t="s">
        <v>226</v>
      </c>
      <c r="H120">
        <v>4</v>
      </c>
      <c r="I120">
        <v>4</v>
      </c>
      <c r="J120">
        <v>4</v>
      </c>
      <c r="K120">
        <v>11</v>
      </c>
      <c r="L120">
        <v>11</v>
      </c>
      <c r="M120">
        <v>11</v>
      </c>
      <c r="N120">
        <v>57.692</v>
      </c>
      <c r="O120">
        <v>94.376000000000005</v>
      </c>
      <c r="P120">
        <v>1730500000</v>
      </c>
      <c r="Q120">
        <v>21</v>
      </c>
      <c r="R120">
        <v>1.9352864282464901</v>
      </c>
      <c r="S120">
        <v>3.3605150214592303E-2</v>
      </c>
      <c r="T120">
        <v>2.40808550516764</v>
      </c>
      <c r="U120">
        <v>1.1768939007492101</v>
      </c>
      <c r="V120">
        <v>28.261410000000001</v>
      </c>
      <c r="W120">
        <v>26.670829999999999</v>
      </c>
      <c r="X120">
        <v>23.713149999999999</v>
      </c>
      <c r="Y120">
        <v>28.34685</v>
      </c>
      <c r="Z120">
        <v>26.962679999999999</v>
      </c>
      <c r="AA120">
        <v>28.113810000000001</v>
      </c>
      <c r="AB120">
        <v>25.40503</v>
      </c>
      <c r="AC120">
        <v>24.802869999999999</v>
      </c>
      <c r="AD120">
        <v>26.530830000000002</v>
      </c>
      <c r="AE120">
        <v>24.88495</v>
      </c>
      <c r="AF120">
        <v>25.273859999999999</v>
      </c>
      <c r="AG120">
        <v>26.040279999999999</v>
      </c>
      <c r="AH120" s="1" t="str">
        <f>MID(G120,FIND("|",G120,1)+1,FIND("|",G120,FIND("|",G120,1)+1)-FIND("|",G120,1)-1)</f>
        <v>A0A1D5XB87</v>
      </c>
      <c r="AI120" s="1" t="str">
        <f>VLOOKUP(AH120,'Additional Annotation'!B:J,2,FALSE)</f>
        <v>1149771434</v>
      </c>
      <c r="AJ120" s="1" t="str">
        <f>VLOOKUP(AH120,'Additional Annotation'!B:J,3,FALSE)</f>
        <v>XP_020149950.1</v>
      </c>
      <c r="AK120" s="1" t="str">
        <f>VLOOKUP(AH120,'Additional Annotation'!B:J,7,FALSE)</f>
        <v>protein STRUBBELIG-RECEPTOR FAMILY 6-like</v>
      </c>
      <c r="AL120" s="1" t="str">
        <f>VLOOKUP(AH120,'Additional Annotation'!B:J,8,FALSE)</f>
        <v>Aegilops tauschii subsp. tauschii</v>
      </c>
      <c r="AM120" s="1" t="str">
        <f>VLOOKUP(AH120,'Additional Annotation'!B:J,9,FALSE)</f>
        <v>Aegilops tauschii subsp. tauschii</v>
      </c>
    </row>
    <row r="121" spans="1:39" x14ac:dyDescent="0.25">
      <c r="A121" s="15"/>
      <c r="B121" s="1" t="s">
        <v>31</v>
      </c>
      <c r="C121" s="1">
        <v>2.96700159103092</v>
      </c>
      <c r="D121" s="1">
        <v>-2.3306884765625</v>
      </c>
      <c r="E121" s="1" t="s">
        <v>227</v>
      </c>
      <c r="F121" s="1" t="s">
        <v>227</v>
      </c>
      <c r="G121" s="1" t="s">
        <v>228</v>
      </c>
      <c r="H121">
        <v>5</v>
      </c>
      <c r="I121">
        <v>2</v>
      </c>
      <c r="J121">
        <v>2</v>
      </c>
      <c r="K121">
        <v>33.9</v>
      </c>
      <c r="L121">
        <v>17</v>
      </c>
      <c r="M121">
        <v>17</v>
      </c>
      <c r="N121">
        <v>23.306000000000001</v>
      </c>
      <c r="O121">
        <v>10.462</v>
      </c>
      <c r="P121">
        <v>2748000000</v>
      </c>
      <c r="Q121">
        <v>33</v>
      </c>
      <c r="R121">
        <v>2.96700159103092</v>
      </c>
      <c r="S121">
        <v>2.0254901960784302E-2</v>
      </c>
      <c r="T121">
        <v>-2.3306884765625</v>
      </c>
      <c r="U121">
        <v>-1.3122390187567901</v>
      </c>
      <c r="V121">
        <v>27.297190000000001</v>
      </c>
      <c r="W121">
        <v>26.250730000000001</v>
      </c>
      <c r="X121">
        <v>28.142140000000001</v>
      </c>
      <c r="Y121">
        <v>25.694859999999998</v>
      </c>
      <c r="Z121">
        <v>25.84469</v>
      </c>
      <c r="AA121">
        <v>26.176110000000001</v>
      </c>
      <c r="AB121">
        <v>27.801500000000001</v>
      </c>
      <c r="AC121">
        <v>28.06157</v>
      </c>
      <c r="AD121">
        <v>27.926089999999999</v>
      </c>
      <c r="AE121">
        <v>28.681609999999999</v>
      </c>
      <c r="AF121">
        <v>28.151219999999999</v>
      </c>
      <c r="AG121">
        <v>27.8749</v>
      </c>
      <c r="AH121" s="1" t="str">
        <f>MID(G121,FIND("|",G121,1)+1,FIND("|",G121,FIND("|",G121,1)+1)-FIND("|",G121,1)-1)</f>
        <v>A0A1D5XKC4</v>
      </c>
      <c r="AI121" s="1" t="str">
        <f>VLOOKUP(AH121,'Additional Annotation'!B:J,2,FALSE)</f>
        <v>357114528</v>
      </c>
      <c r="AJ121" s="1" t="str">
        <f>VLOOKUP(AH121,'Additional Annotation'!B:J,3,FALSE)</f>
        <v>XP_003559052.1</v>
      </c>
      <c r="AK121" s="1" t="str">
        <f>VLOOKUP(AH121,'Additional Annotation'!B:J,7,FALSE)</f>
        <v>probable pterin-4-alpha-carbinolamine dehydratase, chloroplastic</v>
      </c>
      <c r="AL121" s="1" t="str">
        <f>VLOOKUP(AH121,'Additional Annotation'!B:J,8,FALSE)</f>
        <v>stiff brome</v>
      </c>
      <c r="AM121" s="1" t="str">
        <f>VLOOKUP(AH121,'Additional Annotation'!B:J,9,FALSE)</f>
        <v>Brachypodium distachyon</v>
      </c>
    </row>
    <row r="122" spans="1:39" x14ac:dyDescent="0.25">
      <c r="A122" s="15"/>
      <c r="B122" s="1" t="s">
        <v>31</v>
      </c>
      <c r="C122" s="1">
        <v>3.3847805617023901</v>
      </c>
      <c r="D122" s="1">
        <v>3.0710487365722701</v>
      </c>
      <c r="E122" s="1" t="s">
        <v>229</v>
      </c>
      <c r="F122" s="1" t="s">
        <v>229</v>
      </c>
      <c r="G122" s="1" t="s">
        <v>230</v>
      </c>
      <c r="H122">
        <v>11</v>
      </c>
      <c r="I122">
        <v>1</v>
      </c>
      <c r="J122">
        <v>1</v>
      </c>
      <c r="K122">
        <v>47.6</v>
      </c>
      <c r="L122">
        <v>6.9</v>
      </c>
      <c r="M122">
        <v>6.9</v>
      </c>
      <c r="N122">
        <v>29.815999999999999</v>
      </c>
      <c r="O122">
        <v>3.5253000000000001</v>
      </c>
      <c r="P122">
        <v>4773600000</v>
      </c>
      <c r="Q122">
        <v>23</v>
      </c>
      <c r="R122">
        <v>3.3847805617023901</v>
      </c>
      <c r="S122">
        <v>1.0944444444444401E-2</v>
      </c>
      <c r="T122">
        <v>3.0710487365722701</v>
      </c>
      <c r="U122">
        <v>1.72187682501011</v>
      </c>
      <c r="V122">
        <v>25.593219999999999</v>
      </c>
      <c r="W122">
        <v>24.54541</v>
      </c>
      <c r="X122">
        <v>24.73218</v>
      </c>
      <c r="Y122">
        <v>28.658740000000002</v>
      </c>
      <c r="Z122">
        <v>28.66919</v>
      </c>
      <c r="AA122">
        <v>27.97476</v>
      </c>
      <c r="AB122">
        <v>25.76004</v>
      </c>
      <c r="AC122">
        <v>28.673639999999999</v>
      </c>
      <c r="AD122">
        <v>24.103159999999999</v>
      </c>
      <c r="AE122">
        <v>25.671340000000001</v>
      </c>
      <c r="AF122">
        <v>25.316870000000002</v>
      </c>
      <c r="AG122">
        <v>25.101330000000001</v>
      </c>
      <c r="AH122" s="1" t="str">
        <f>MID(G122,FIND("|",G122,1)+1,FIND("|",G122,FIND("|",G122,1)+1)-FIND("|",G122,1)-1)</f>
        <v>A0A1D5XLM2</v>
      </c>
      <c r="AI122" s="1" t="str">
        <f>VLOOKUP(AH122,'Additional Annotation'!B:J,2,FALSE)</f>
        <v>1149712885</v>
      </c>
      <c r="AJ122" s="1" t="str">
        <f>VLOOKUP(AH122,'Additional Annotation'!B:J,3,FALSE)</f>
        <v>XP_020182479.1</v>
      </c>
      <c r="AK122" s="1" t="str">
        <f>VLOOKUP(AH122,'Additional Annotation'!B:J,7,FALSE)</f>
        <v>50S ribosomal protein L5, chloroplastic</v>
      </c>
      <c r="AL122" s="1" t="str">
        <f>VLOOKUP(AH122,'Additional Annotation'!B:J,8,FALSE)</f>
        <v>Aegilops tauschii subsp. tauschii</v>
      </c>
      <c r="AM122" s="1" t="str">
        <f>VLOOKUP(AH122,'Additional Annotation'!B:J,9,FALSE)</f>
        <v>Aegilops tauschii subsp. tauschii</v>
      </c>
    </row>
    <row r="123" spans="1:39" x14ac:dyDescent="0.25">
      <c r="A123" s="15"/>
      <c r="B123" s="1" t="s">
        <v>31</v>
      </c>
      <c r="C123" s="1">
        <v>2.5857168533116899</v>
      </c>
      <c r="D123" s="1">
        <v>-2.1502882639566998</v>
      </c>
      <c r="E123" s="1" t="s">
        <v>231</v>
      </c>
      <c r="F123" s="1" t="s">
        <v>231</v>
      </c>
      <c r="G123" s="1" t="s">
        <v>232</v>
      </c>
      <c r="H123">
        <v>7</v>
      </c>
      <c r="I123">
        <v>7</v>
      </c>
      <c r="J123">
        <v>0</v>
      </c>
      <c r="K123">
        <v>12</v>
      </c>
      <c r="L123">
        <v>12</v>
      </c>
      <c r="M123">
        <v>0</v>
      </c>
      <c r="N123">
        <v>105.35</v>
      </c>
      <c r="O123">
        <v>72.771000000000001</v>
      </c>
      <c r="P123">
        <v>2428700000</v>
      </c>
      <c r="Q123">
        <v>71</v>
      </c>
      <c r="R123">
        <v>2.5857168533116899</v>
      </c>
      <c r="S123">
        <v>3.2803455723542103E-2</v>
      </c>
      <c r="T123">
        <v>-2.1502882639566998</v>
      </c>
      <c r="U123">
        <v>-1.18056887579071</v>
      </c>
      <c r="V123">
        <v>26.927849999999999</v>
      </c>
      <c r="W123">
        <v>25.77121</v>
      </c>
      <c r="X123">
        <v>26.530919999999998</v>
      </c>
      <c r="Y123">
        <v>25.85633</v>
      </c>
      <c r="Z123">
        <v>24.857700000000001</v>
      </c>
      <c r="AA123">
        <v>25.372869999999999</v>
      </c>
      <c r="AB123">
        <v>28.612880000000001</v>
      </c>
      <c r="AC123">
        <v>28.047699999999999</v>
      </c>
      <c r="AD123">
        <v>27.659970000000001</v>
      </c>
      <c r="AE123">
        <v>27.233160000000002</v>
      </c>
      <c r="AF123">
        <v>27.69624</v>
      </c>
      <c r="AG123">
        <v>27.608370000000001</v>
      </c>
      <c r="AH123" s="1" t="str">
        <f>MID(G123,FIND("|",G123,1)+1,FIND("|",G123,FIND("|",G123,1)+1)-FIND("|",G123,1)-1)</f>
        <v>W5EKT6</v>
      </c>
      <c r="AI123" s="1" t="str">
        <f>VLOOKUP(AH123,'Additional Annotation'!B:J,2,FALSE)</f>
        <v>1149839633</v>
      </c>
      <c r="AJ123" s="1" t="str">
        <f>VLOOKUP(AH123,'Additional Annotation'!B:J,3,FALSE)</f>
        <v>XP_020175887.1</v>
      </c>
      <c r="AK123" s="1" t="str">
        <f>VLOOKUP(AH123,'Additional Annotation'!B:J,7,FALSE)</f>
        <v>probable leucine-rich repeat receptor-like protein kinase At5g49770</v>
      </c>
      <c r="AL123" s="1" t="str">
        <f>VLOOKUP(AH123,'Additional Annotation'!B:J,8,FALSE)</f>
        <v>Aegilops tauschii subsp. tauschii</v>
      </c>
      <c r="AM123" s="1" t="str">
        <f>VLOOKUP(AH123,'Additional Annotation'!B:J,9,FALSE)</f>
        <v>Aegilops tauschii subsp. tauschii</v>
      </c>
    </row>
    <row r="124" spans="1:39" x14ac:dyDescent="0.25">
      <c r="A124" s="15"/>
      <c r="B124" s="1" t="s">
        <v>31</v>
      </c>
      <c r="C124" s="1">
        <v>1.4967196808749501</v>
      </c>
      <c r="D124" s="1">
        <v>2.8133653004964199</v>
      </c>
      <c r="E124" s="1" t="s">
        <v>233</v>
      </c>
      <c r="F124" s="1" t="s">
        <v>233</v>
      </c>
      <c r="G124" s="1" t="s">
        <v>234</v>
      </c>
      <c r="H124">
        <v>6</v>
      </c>
      <c r="I124">
        <v>2</v>
      </c>
      <c r="J124">
        <v>2</v>
      </c>
      <c r="K124">
        <v>34.6</v>
      </c>
      <c r="L124">
        <v>16.399999999999999</v>
      </c>
      <c r="M124">
        <v>16.399999999999999</v>
      </c>
      <c r="N124">
        <v>16.588999999999999</v>
      </c>
      <c r="O124">
        <v>4.2965</v>
      </c>
      <c r="P124">
        <v>2536600000</v>
      </c>
      <c r="Q124">
        <v>26</v>
      </c>
      <c r="R124">
        <v>1.4967196808749501</v>
      </c>
      <c r="S124">
        <v>3.2253275109170303E-2</v>
      </c>
      <c r="T124">
        <v>2.8133653004964199</v>
      </c>
      <c r="U124">
        <v>1.1870713848555201</v>
      </c>
      <c r="V124">
        <v>28.028230000000001</v>
      </c>
      <c r="W124">
        <v>23.819559999999999</v>
      </c>
      <c r="X124">
        <v>28.27449</v>
      </c>
      <c r="Y124">
        <v>26.784089999999999</v>
      </c>
      <c r="Z124">
        <v>26.070399999999999</v>
      </c>
      <c r="AA124">
        <v>28.410779999999999</v>
      </c>
      <c r="AB124">
        <v>24.357140000000001</v>
      </c>
      <c r="AC124">
        <v>27.717120000000001</v>
      </c>
      <c r="AD124">
        <v>26.39603</v>
      </c>
      <c r="AE124">
        <v>25.188330000000001</v>
      </c>
      <c r="AF124">
        <v>23.364149999999999</v>
      </c>
      <c r="AG124">
        <v>24.27271</v>
      </c>
      <c r="AH124" s="1" t="str">
        <f>MID(G124,FIND("|",G124,1)+1,FIND("|",G124,FIND("|",G124,1)+1)-FIND("|",G124,1)-1)</f>
        <v>A0A1D5Y5E5</v>
      </c>
      <c r="AI124" s="1" t="str">
        <f>VLOOKUP(AH124,'Additional Annotation'!B:J,2,FALSE)</f>
        <v>1149746224</v>
      </c>
      <c r="AJ124" s="1" t="str">
        <f>VLOOKUP(AH124,'Additional Annotation'!B:J,3,FALSE)</f>
        <v>XP_020196130.1</v>
      </c>
      <c r="AK124" s="1" t="str">
        <f>VLOOKUP(AH124,'Additional Annotation'!B:J,7,FALSE)</f>
        <v>dirigent protein 21-like</v>
      </c>
      <c r="AL124" s="1" t="str">
        <f>VLOOKUP(AH124,'Additional Annotation'!B:J,8,FALSE)</f>
        <v>Aegilops tauschii subsp. tauschii</v>
      </c>
      <c r="AM124" s="1" t="str">
        <f>VLOOKUP(AH124,'Additional Annotation'!B:J,9,FALSE)</f>
        <v>Aegilops tauschii subsp. tauschii</v>
      </c>
    </row>
    <row r="125" spans="1:39" x14ac:dyDescent="0.25">
      <c r="A125" s="15"/>
      <c r="B125" s="1" t="s">
        <v>31</v>
      </c>
      <c r="C125" s="1">
        <v>1.2319059709368201</v>
      </c>
      <c r="D125" s="1">
        <v>3.51479911804199</v>
      </c>
      <c r="E125" s="1" t="s">
        <v>235</v>
      </c>
      <c r="F125" s="1" t="s">
        <v>235</v>
      </c>
      <c r="G125" s="1" t="s">
        <v>236</v>
      </c>
      <c r="H125">
        <v>10</v>
      </c>
      <c r="I125">
        <v>2</v>
      </c>
      <c r="J125">
        <v>2</v>
      </c>
      <c r="K125">
        <v>22.4</v>
      </c>
      <c r="L125">
        <v>4.8</v>
      </c>
      <c r="M125">
        <v>4.8</v>
      </c>
      <c r="N125">
        <v>69.778000000000006</v>
      </c>
      <c r="O125">
        <v>24.530999999999999</v>
      </c>
      <c r="P125">
        <v>1567800000</v>
      </c>
      <c r="Q125">
        <v>34</v>
      </c>
      <c r="R125">
        <v>1.8749720761845301</v>
      </c>
      <c r="S125">
        <v>4.6893280632411098E-2</v>
      </c>
      <c r="T125">
        <v>2.2094332377115902</v>
      </c>
      <c r="U125">
        <v>1.09273357683932</v>
      </c>
      <c r="V125">
        <v>28.178930000000001</v>
      </c>
      <c r="W125">
        <v>27.62415</v>
      </c>
      <c r="X125">
        <v>25.908919999999998</v>
      </c>
      <c r="Y125">
        <v>27.56071</v>
      </c>
      <c r="Z125">
        <v>28.343160000000001</v>
      </c>
      <c r="AA125">
        <v>26.82639</v>
      </c>
      <c r="AB125">
        <v>25.184840000000001</v>
      </c>
      <c r="AC125">
        <v>24.48113</v>
      </c>
      <c r="AD125">
        <v>25.276959999999999</v>
      </c>
      <c r="AE125">
        <v>25.878509999999999</v>
      </c>
      <c r="AF125">
        <v>25.325980000000001</v>
      </c>
      <c r="AG125">
        <v>24.897469999999998</v>
      </c>
      <c r="AH125" s="1" t="str">
        <f>MID(G125,FIND("|",G125,1)+1,FIND("|",G125,FIND("|",G125,1)+1)-FIND("|",G125,1)-1)</f>
        <v>A0A1D5YB09</v>
      </c>
      <c r="AI125" s="1" t="e">
        <f>VLOOKUP(AH125,'Additional Annotation'!B:J,2,FALSE)</f>
        <v>#N/A</v>
      </c>
      <c r="AJ125" s="1" t="e">
        <f>VLOOKUP(AH125,'Additional Annotation'!B:J,3,FALSE)</f>
        <v>#N/A</v>
      </c>
      <c r="AK125" s="1" t="e">
        <f>VLOOKUP(AH125,'Additional Annotation'!B:J,7,FALSE)</f>
        <v>#N/A</v>
      </c>
      <c r="AL125" s="1" t="e">
        <f>VLOOKUP(AH125,'Additional Annotation'!B:J,8,FALSE)</f>
        <v>#N/A</v>
      </c>
      <c r="AM125" s="1" t="e">
        <f>VLOOKUP(AH125,'Additional Annotation'!B:J,9,FALSE)</f>
        <v>#N/A</v>
      </c>
    </row>
    <row r="126" spans="1:39" x14ac:dyDescent="0.25">
      <c r="A126" s="15"/>
      <c r="B126" s="1" t="s">
        <v>31</v>
      </c>
      <c r="C126" s="1">
        <v>1.0073699733463599</v>
      </c>
      <c r="D126" s="1">
        <v>-3.7513052622477199</v>
      </c>
      <c r="E126" s="1" t="s">
        <v>237</v>
      </c>
      <c r="F126" s="1" t="s">
        <v>237</v>
      </c>
      <c r="G126" s="1" t="s">
        <v>238</v>
      </c>
      <c r="H126">
        <v>8</v>
      </c>
      <c r="I126">
        <v>1</v>
      </c>
      <c r="J126">
        <v>0</v>
      </c>
      <c r="K126">
        <v>32.4</v>
      </c>
      <c r="L126">
        <v>5.0999999999999996</v>
      </c>
      <c r="M126">
        <v>0</v>
      </c>
      <c r="N126">
        <v>30.047999999999998</v>
      </c>
      <c r="O126">
        <v>40.409999999999997</v>
      </c>
      <c r="P126">
        <v>11357000000</v>
      </c>
      <c r="Q126">
        <v>61</v>
      </c>
      <c r="R126">
        <v>1.2319059709368201</v>
      </c>
      <c r="S126">
        <v>2.6678899082568801E-2</v>
      </c>
      <c r="T126">
        <v>3.51479911804199</v>
      </c>
      <c r="U126">
        <v>1.2375658350532399</v>
      </c>
      <c r="V126">
        <v>30.160029999999999</v>
      </c>
      <c r="W126">
        <v>29.831330000000001</v>
      </c>
      <c r="X126">
        <v>29.925360000000001</v>
      </c>
      <c r="Y126">
        <v>30.21199</v>
      </c>
      <c r="Z126">
        <v>30.230779999999999</v>
      </c>
      <c r="AA126">
        <v>30.082840000000001</v>
      </c>
      <c r="AB126">
        <v>28.831859999999999</v>
      </c>
      <c r="AC126">
        <v>24.763190000000002</v>
      </c>
      <c r="AD126">
        <v>28.688459999999999</v>
      </c>
      <c r="AE126">
        <v>29.291229999999999</v>
      </c>
      <c r="AF126">
        <v>24.908989999999999</v>
      </c>
      <c r="AG126">
        <v>25.780989999999999</v>
      </c>
      <c r="AH126" s="1" t="str">
        <f>MID(G126,FIND("|",G126,1)+1,FIND("|",G126,FIND("|",G126,1)+1)-FIND("|",G126,1)-1)</f>
        <v>A0A1D5YCZ9</v>
      </c>
      <c r="AI126" s="1" t="e">
        <f>VLOOKUP(AH126,'Additional Annotation'!B:J,2,FALSE)</f>
        <v>#N/A</v>
      </c>
      <c r="AJ126" s="1" t="e">
        <f>VLOOKUP(AH126,'Additional Annotation'!B:J,3,FALSE)</f>
        <v>#N/A</v>
      </c>
      <c r="AK126" s="1" t="e">
        <f>VLOOKUP(AH126,'Additional Annotation'!B:J,7,FALSE)</f>
        <v>#N/A</v>
      </c>
      <c r="AL126" s="1" t="e">
        <f>VLOOKUP(AH126,'Additional Annotation'!B:J,8,FALSE)</f>
        <v>#N/A</v>
      </c>
      <c r="AM126" s="1" t="e">
        <f>VLOOKUP(AH126,'Additional Annotation'!B:J,9,FALSE)</f>
        <v>#N/A</v>
      </c>
    </row>
    <row r="127" spans="1:39" x14ac:dyDescent="0.25">
      <c r="A127" s="15"/>
      <c r="B127" s="1" t="s">
        <v>31</v>
      </c>
      <c r="C127" s="1">
        <v>2.7909771219650299</v>
      </c>
      <c r="D127" s="1">
        <v>-2.0288867950439502</v>
      </c>
      <c r="E127" s="1" t="s">
        <v>239</v>
      </c>
      <c r="F127" s="1" t="s">
        <v>239</v>
      </c>
      <c r="G127" s="1" t="s">
        <v>240</v>
      </c>
      <c r="H127">
        <v>1</v>
      </c>
      <c r="I127">
        <v>1</v>
      </c>
      <c r="J127">
        <v>1</v>
      </c>
      <c r="K127">
        <v>5.2</v>
      </c>
      <c r="L127">
        <v>5.2</v>
      </c>
      <c r="M127">
        <v>5.2</v>
      </c>
      <c r="N127">
        <v>32.914000000000001</v>
      </c>
      <c r="O127">
        <v>261.93</v>
      </c>
      <c r="P127">
        <v>74584000000</v>
      </c>
      <c r="Q127">
        <v>181</v>
      </c>
      <c r="R127">
        <v>1.0073699733463599</v>
      </c>
      <c r="S127">
        <v>3.5105485232067503E-2</v>
      </c>
      <c r="T127">
        <v>-3.7513052622477199</v>
      </c>
      <c r="U127">
        <v>-1.15521807615851</v>
      </c>
      <c r="V127">
        <v>30.040880000000001</v>
      </c>
      <c r="W127">
        <v>31.467960000000001</v>
      </c>
      <c r="X127">
        <v>31.534780000000001</v>
      </c>
      <c r="Y127">
        <v>25.602519999999998</v>
      </c>
      <c r="Z127">
        <v>30.064070000000001</v>
      </c>
      <c r="AA127">
        <v>31.020890000000001</v>
      </c>
      <c r="AB127">
        <v>31.795480000000001</v>
      </c>
      <c r="AC127">
        <v>34.161740000000002</v>
      </c>
      <c r="AD127">
        <v>32.44697</v>
      </c>
      <c r="AE127">
        <v>31.919360000000001</v>
      </c>
      <c r="AF127">
        <v>32.379860000000001</v>
      </c>
      <c r="AG127">
        <v>33.642159999999997</v>
      </c>
      <c r="AH127" s="1" t="str">
        <f>MID(G127,FIND("|",G127,1)+1,FIND("|",G127,FIND("|",G127,1)+1)-FIND("|",G127,1)-1)</f>
        <v>A0A1D5YFE5</v>
      </c>
      <c r="AI127" s="1" t="str">
        <f>VLOOKUP(AH127,'Additional Annotation'!B:J,2,FALSE)</f>
        <v>1149814568</v>
      </c>
      <c r="AJ127" s="1" t="str">
        <f>VLOOKUP(AH127,'Additional Annotation'!B:J,3,FALSE)</f>
        <v>XP_020166254.1</v>
      </c>
      <c r="AK127" s="1" t="str">
        <f>VLOOKUP(AH127,'Additional Annotation'!B:J,7,FALSE)</f>
        <v>serine carboxypeptidase-like 2</v>
      </c>
      <c r="AL127" s="1" t="str">
        <f>VLOOKUP(AH127,'Additional Annotation'!B:J,8,FALSE)</f>
        <v>Aegilops tauschii subsp. tauschii</v>
      </c>
      <c r="AM127" s="1" t="str">
        <f>VLOOKUP(AH127,'Additional Annotation'!B:J,9,FALSE)</f>
        <v>Aegilops tauschii subsp. tauschii</v>
      </c>
    </row>
    <row r="128" spans="1:39" x14ac:dyDescent="0.25">
      <c r="A128" s="15"/>
      <c r="B128" s="1" t="s">
        <v>31</v>
      </c>
      <c r="C128" s="1">
        <v>1.45958521561692</v>
      </c>
      <c r="D128" s="1">
        <v>-3.1833616892496801</v>
      </c>
      <c r="E128" s="1" t="s">
        <v>241</v>
      </c>
      <c r="F128" s="1" t="s">
        <v>241</v>
      </c>
      <c r="G128" s="1" t="s">
        <v>242</v>
      </c>
      <c r="H128">
        <v>5</v>
      </c>
      <c r="I128">
        <v>5</v>
      </c>
      <c r="J128">
        <v>4</v>
      </c>
      <c r="K128">
        <v>16</v>
      </c>
      <c r="L128">
        <v>16</v>
      </c>
      <c r="M128">
        <v>12</v>
      </c>
      <c r="N128">
        <v>51.764000000000003</v>
      </c>
      <c r="O128">
        <v>49.017000000000003</v>
      </c>
      <c r="P128">
        <v>1736900000</v>
      </c>
      <c r="Q128">
        <v>39</v>
      </c>
      <c r="R128">
        <v>2.7909771219650299</v>
      </c>
      <c r="S128">
        <v>3.5874476987447702E-2</v>
      </c>
      <c r="T128">
        <v>-2.0288867950439502</v>
      </c>
      <c r="U128">
        <v>-1.14795553772464</v>
      </c>
      <c r="V128">
        <v>25.88204</v>
      </c>
      <c r="W128">
        <v>25.749179999999999</v>
      </c>
      <c r="X128">
        <v>26.622260000000001</v>
      </c>
      <c r="Y128">
        <v>25.182079999999999</v>
      </c>
      <c r="Z128">
        <v>25.50243</v>
      </c>
      <c r="AA128">
        <v>25.713480000000001</v>
      </c>
      <c r="AB128">
        <v>28.011479999999999</v>
      </c>
      <c r="AC128">
        <v>27.347899999999999</v>
      </c>
      <c r="AD128">
        <v>28.555630000000001</v>
      </c>
      <c r="AE128">
        <v>27.884370000000001</v>
      </c>
      <c r="AF128">
        <v>27.470800000000001</v>
      </c>
      <c r="AG128">
        <v>27.129470000000001</v>
      </c>
      <c r="AH128" s="1" t="str">
        <f>MID(G128,FIND("|",G128,1)+1,FIND("|",G128,FIND("|",G128,1)+1)-FIND("|",G128,1)-1)</f>
        <v>A0A1D5YHS1</v>
      </c>
      <c r="AI128" s="1" t="str">
        <f>VLOOKUP(AH128,'Additional Annotation'!B:J,2,FALSE)</f>
        <v>1149771188</v>
      </c>
      <c r="AJ128" s="1" t="str">
        <f>VLOOKUP(AH128,'Additional Annotation'!B:J,3,FALSE)</f>
        <v>XP_020149865.1</v>
      </c>
      <c r="AK128" s="1" t="str">
        <f>VLOOKUP(AH128,'Additional Annotation'!B:J,7,FALSE)</f>
        <v>subtilisin-like protease SBT1.2</v>
      </c>
      <c r="AL128" s="1" t="str">
        <f>VLOOKUP(AH128,'Additional Annotation'!B:J,8,FALSE)</f>
        <v>Aegilops tauschii subsp. tauschii</v>
      </c>
      <c r="AM128" s="1" t="str">
        <f>VLOOKUP(AH128,'Additional Annotation'!B:J,9,FALSE)</f>
        <v>Aegilops tauschii subsp. tauschii</v>
      </c>
    </row>
    <row r="129" spans="1:39" x14ac:dyDescent="0.25">
      <c r="A129" s="15"/>
      <c r="B129" s="1" t="s">
        <v>31</v>
      </c>
      <c r="C129" s="1">
        <v>1.23897908487606</v>
      </c>
      <c r="D129" s="1">
        <v>2.7616030375162799</v>
      </c>
      <c r="E129" s="1" t="s">
        <v>243</v>
      </c>
      <c r="F129" s="1" t="s">
        <v>243</v>
      </c>
      <c r="G129" s="1" t="s">
        <v>244</v>
      </c>
      <c r="H129">
        <v>12</v>
      </c>
      <c r="I129">
        <v>12</v>
      </c>
      <c r="J129">
        <v>2</v>
      </c>
      <c r="K129">
        <v>28.2</v>
      </c>
      <c r="L129">
        <v>28.2</v>
      </c>
      <c r="M129">
        <v>4.5999999999999996</v>
      </c>
      <c r="N129">
        <v>79.046000000000006</v>
      </c>
      <c r="O129">
        <v>45.093000000000004</v>
      </c>
      <c r="P129">
        <v>2638900000</v>
      </c>
      <c r="Q129">
        <v>43</v>
      </c>
      <c r="R129">
        <v>1.45958521561692</v>
      </c>
      <c r="S129">
        <v>2.4141176470588201E-2</v>
      </c>
      <c r="T129">
        <v>-3.1833616892496801</v>
      </c>
      <c r="U129">
        <v>-1.26703366535481</v>
      </c>
      <c r="V129">
        <v>25.459890000000001</v>
      </c>
      <c r="W129">
        <v>24.661860000000001</v>
      </c>
      <c r="X129">
        <v>24.05752</v>
      </c>
      <c r="Y129">
        <v>26.392099999999999</v>
      </c>
      <c r="Z129">
        <v>26.017240000000001</v>
      </c>
      <c r="AA129">
        <v>24.069649999999999</v>
      </c>
      <c r="AB129">
        <v>24.710460000000001</v>
      </c>
      <c r="AC129">
        <v>26.859110000000001</v>
      </c>
      <c r="AD129">
        <v>28.053879999999999</v>
      </c>
      <c r="AE129">
        <v>28.112919999999999</v>
      </c>
      <c r="AF129">
        <v>27.825600000000001</v>
      </c>
      <c r="AG129">
        <v>30.09056</v>
      </c>
      <c r="AH129" s="1" t="str">
        <f>MID(G129,FIND("|",G129,1)+1,FIND("|",G129,FIND("|",G129,1)+1)-FIND("|",G129,1)-1)</f>
        <v>A0A1D5YL81</v>
      </c>
      <c r="AI129" s="1" t="e">
        <f>VLOOKUP(AH129,'Additional Annotation'!B:J,2,FALSE)</f>
        <v>#N/A</v>
      </c>
      <c r="AJ129" s="1" t="e">
        <f>VLOOKUP(AH129,'Additional Annotation'!B:J,3,FALSE)</f>
        <v>#N/A</v>
      </c>
      <c r="AK129" s="1" t="e">
        <f>VLOOKUP(AH129,'Additional Annotation'!B:J,7,FALSE)</f>
        <v>#N/A</v>
      </c>
      <c r="AL129" s="1" t="e">
        <f>VLOOKUP(AH129,'Additional Annotation'!B:J,8,FALSE)</f>
        <v>#N/A</v>
      </c>
      <c r="AM129" s="1" t="e">
        <f>VLOOKUP(AH129,'Additional Annotation'!B:J,9,FALSE)</f>
        <v>#N/A</v>
      </c>
    </row>
    <row r="130" spans="1:39" x14ac:dyDescent="0.25">
      <c r="A130" s="15"/>
      <c r="B130" s="1" t="s">
        <v>31</v>
      </c>
      <c r="C130" s="1">
        <v>3.2743652204011302</v>
      </c>
      <c r="D130" s="1">
        <v>-4.1141026814778598</v>
      </c>
      <c r="E130" s="1" t="s">
        <v>245</v>
      </c>
      <c r="F130" s="1" t="s">
        <v>245</v>
      </c>
      <c r="G130" s="1" t="s">
        <v>246</v>
      </c>
      <c r="H130">
        <v>21</v>
      </c>
      <c r="I130">
        <v>3</v>
      </c>
      <c r="J130">
        <v>3</v>
      </c>
      <c r="K130">
        <v>54.6</v>
      </c>
      <c r="L130">
        <v>6.6</v>
      </c>
      <c r="M130">
        <v>6.6</v>
      </c>
      <c r="N130">
        <v>71.486999999999995</v>
      </c>
      <c r="O130">
        <v>17.605</v>
      </c>
      <c r="P130">
        <v>3428700000</v>
      </c>
      <c r="Q130">
        <v>29</v>
      </c>
      <c r="R130">
        <v>1.23897908487606</v>
      </c>
      <c r="S130">
        <v>4.8381322957198401E-2</v>
      </c>
      <c r="T130">
        <v>2.7616030375162799</v>
      </c>
      <c r="U130">
        <v>1.0843792590762</v>
      </c>
      <c r="V130">
        <v>28.949210000000001</v>
      </c>
      <c r="W130">
        <v>23.762499999999999</v>
      </c>
      <c r="X130">
        <v>28.205220000000001</v>
      </c>
      <c r="Y130">
        <v>28.83963</v>
      </c>
      <c r="Z130">
        <v>28.86617</v>
      </c>
      <c r="AA130">
        <v>28.44209</v>
      </c>
      <c r="AB130">
        <v>25.437639999999998</v>
      </c>
      <c r="AC130">
        <v>25.087489999999999</v>
      </c>
      <c r="AD130">
        <v>25.32882</v>
      </c>
      <c r="AE130">
        <v>24.716349999999998</v>
      </c>
      <c r="AF130">
        <v>28.015899999999998</v>
      </c>
      <c r="AG130">
        <v>25.130839999999999</v>
      </c>
      <c r="AH130" s="1" t="str">
        <f>MID(G130,FIND("|",G130,1)+1,FIND("|",G130,FIND("|",G130,1)+1)-FIND("|",G130,1)-1)</f>
        <v>A0A1D5YUG0</v>
      </c>
      <c r="AI130" s="1" t="str">
        <f>VLOOKUP(AH130,'Additional Annotation'!B:J,2,FALSE)</f>
        <v>1149714930</v>
      </c>
      <c r="AJ130" s="1" t="str">
        <f>VLOOKUP(AH130,'Additional Annotation'!B:J,3,FALSE)</f>
        <v>XP_020183504.1</v>
      </c>
      <c r="AK130" s="1" t="str">
        <f>VLOOKUP(AH130,'Additional Annotation'!B:J,7,FALSE)</f>
        <v>thaumatin-like pathogenesis-related protein 3</v>
      </c>
      <c r="AL130" s="1" t="str">
        <f>VLOOKUP(AH130,'Additional Annotation'!B:J,8,FALSE)</f>
        <v>Aegilops tauschii subsp. tauschii</v>
      </c>
      <c r="AM130" s="1" t="str">
        <f>VLOOKUP(AH130,'Additional Annotation'!B:J,9,FALSE)</f>
        <v>Aegilops tauschii subsp. tauschii</v>
      </c>
    </row>
    <row r="131" spans="1:39" x14ac:dyDescent="0.25">
      <c r="A131" s="15"/>
      <c r="B131" s="1" t="s">
        <v>31</v>
      </c>
      <c r="C131" s="1">
        <v>1.9121725120030399</v>
      </c>
      <c r="D131" s="1">
        <v>2.8709417978922498</v>
      </c>
      <c r="E131" s="1" t="s">
        <v>247</v>
      </c>
      <c r="F131" s="1" t="s">
        <v>247</v>
      </c>
      <c r="G131" s="1" t="s">
        <v>248</v>
      </c>
      <c r="H131">
        <v>3</v>
      </c>
      <c r="I131">
        <v>3</v>
      </c>
      <c r="J131">
        <v>3</v>
      </c>
      <c r="K131">
        <v>25.1</v>
      </c>
      <c r="L131">
        <v>25.1</v>
      </c>
      <c r="M131">
        <v>25.1</v>
      </c>
      <c r="N131">
        <v>17.867999999999999</v>
      </c>
      <c r="O131">
        <v>120.78</v>
      </c>
      <c r="P131">
        <v>14537000000</v>
      </c>
      <c r="Q131">
        <v>50</v>
      </c>
      <c r="R131">
        <v>3.2743652204011302</v>
      </c>
      <c r="S131">
        <v>7.3034825870646799E-3</v>
      </c>
      <c r="T131">
        <v>-4.1141026814778598</v>
      </c>
      <c r="U131">
        <v>-2.15900259314839</v>
      </c>
      <c r="V131">
        <v>25.39517</v>
      </c>
      <c r="W131">
        <v>28.677409999999998</v>
      </c>
      <c r="X131">
        <v>25.865870000000001</v>
      </c>
      <c r="Y131">
        <v>25.841699999999999</v>
      </c>
      <c r="Z131">
        <v>25.435490000000001</v>
      </c>
      <c r="AA131">
        <v>25.158349999999999</v>
      </c>
      <c r="AB131">
        <v>32.240650000000002</v>
      </c>
      <c r="AC131">
        <v>30.9011</v>
      </c>
      <c r="AD131">
        <v>30.14601</v>
      </c>
      <c r="AE131">
        <v>30.28295</v>
      </c>
      <c r="AF131">
        <v>29.11374</v>
      </c>
      <c r="AG131">
        <v>29.381150000000002</v>
      </c>
      <c r="AH131" s="1" t="str">
        <f>MID(G131,FIND("|",G131,1)+1,FIND("|",G131,FIND("|",G131,1)+1)-FIND("|",G131,1)-1)</f>
        <v>A0A1D6A412</v>
      </c>
      <c r="AI131" s="1" t="str">
        <f>VLOOKUP(AH131,'Additional Annotation'!B:J,2,FALSE)</f>
        <v>1149818527</v>
      </c>
      <c r="AJ131" s="1" t="str">
        <f>VLOOKUP(AH131,'Additional Annotation'!B:J,3,FALSE)</f>
        <v>XP_020167892.1</v>
      </c>
      <c r="AK131" s="1" t="str">
        <f>VLOOKUP(AH131,'Additional Annotation'!B:J,7,FALSE)</f>
        <v>PI-PLC X domain-containing protein At5g67130-like</v>
      </c>
      <c r="AL131" s="1" t="str">
        <f>VLOOKUP(AH131,'Additional Annotation'!B:J,8,FALSE)</f>
        <v>Aegilops tauschii subsp. tauschii</v>
      </c>
      <c r="AM131" s="1" t="str">
        <f>VLOOKUP(AH131,'Additional Annotation'!B:J,9,FALSE)</f>
        <v>Aegilops tauschii subsp. tauschii</v>
      </c>
    </row>
    <row r="132" spans="1:39" x14ac:dyDescent="0.25">
      <c r="A132" s="15"/>
      <c r="B132" s="1" t="s">
        <v>31</v>
      </c>
      <c r="C132" s="1">
        <v>1.3578085997921301</v>
      </c>
      <c r="D132" s="1">
        <v>-3.4587942759196002</v>
      </c>
      <c r="E132" s="1" t="s">
        <v>249</v>
      </c>
      <c r="F132" s="1" t="s">
        <v>249</v>
      </c>
      <c r="G132" s="1" t="s">
        <v>250</v>
      </c>
      <c r="H132">
        <v>6</v>
      </c>
      <c r="I132">
        <v>2</v>
      </c>
      <c r="J132">
        <v>2</v>
      </c>
      <c r="K132">
        <v>23.1</v>
      </c>
      <c r="L132">
        <v>9.1999999999999993</v>
      </c>
      <c r="M132">
        <v>9.1999999999999993</v>
      </c>
      <c r="N132">
        <v>38.805</v>
      </c>
      <c r="O132">
        <v>92.820999999999998</v>
      </c>
      <c r="P132">
        <v>1106100000</v>
      </c>
      <c r="Q132">
        <v>15</v>
      </c>
      <c r="R132">
        <v>1.9121725120030399</v>
      </c>
      <c r="S132">
        <v>2.0711779448621601E-2</v>
      </c>
      <c r="T132">
        <v>2.8709417978922498</v>
      </c>
      <c r="U132">
        <v>1.328326104469</v>
      </c>
      <c r="V132">
        <v>27.980440000000002</v>
      </c>
      <c r="W132">
        <v>25.053850000000001</v>
      </c>
      <c r="X132">
        <v>25.540800000000001</v>
      </c>
      <c r="Y132">
        <v>27.882909999999999</v>
      </c>
      <c r="Z132">
        <v>27.88064</v>
      </c>
      <c r="AA132">
        <v>26.814330000000002</v>
      </c>
      <c r="AB132">
        <v>26.18338</v>
      </c>
      <c r="AC132">
        <v>25.092140000000001</v>
      </c>
      <c r="AD132">
        <v>25.709389999999999</v>
      </c>
      <c r="AE132">
        <v>23.857659999999999</v>
      </c>
      <c r="AF132">
        <v>25.728529999999999</v>
      </c>
      <c r="AG132">
        <v>24.37886</v>
      </c>
      <c r="AH132" s="1" t="str">
        <f>MID(G132,FIND("|",G132,1)+1,FIND("|",G132,FIND("|",G132,1)+1)-FIND("|",G132,1)-1)</f>
        <v>A0A1D5YXF7</v>
      </c>
      <c r="AI132" s="1" t="str">
        <f>VLOOKUP(AH132,'Additional Annotation'!B:J,2,FALSE)</f>
        <v>1149802972</v>
      </c>
      <c r="AJ132" s="1" t="str">
        <f>VLOOKUP(AH132,'Additional Annotation'!B:J,3,FALSE)</f>
        <v>XP_020161635.1</v>
      </c>
      <c r="AK132" s="1" t="str">
        <f>VLOOKUP(AH132,'Additional Annotation'!B:J,7,FALSE)</f>
        <v>FBD-associated F-box protein At2g26860-like</v>
      </c>
      <c r="AL132" s="1" t="str">
        <f>VLOOKUP(AH132,'Additional Annotation'!B:J,8,FALSE)</f>
        <v>Aegilops tauschii subsp. tauschii</v>
      </c>
      <c r="AM132" s="1" t="str">
        <f>VLOOKUP(AH132,'Additional Annotation'!B:J,9,FALSE)</f>
        <v>Aegilops tauschii subsp. tauschii</v>
      </c>
    </row>
    <row r="133" spans="1:39" x14ac:dyDescent="0.25">
      <c r="A133" s="15"/>
      <c r="B133" s="1" t="s">
        <v>31</v>
      </c>
      <c r="C133" s="1">
        <v>2.5323726217534102</v>
      </c>
      <c r="D133" s="1">
        <v>-2.5084190368652299</v>
      </c>
      <c r="E133" s="1" t="s">
        <v>251</v>
      </c>
      <c r="F133" s="1" t="s">
        <v>252</v>
      </c>
      <c r="G133" s="1" t="s">
        <v>253</v>
      </c>
      <c r="H133">
        <v>1</v>
      </c>
      <c r="I133">
        <v>1</v>
      </c>
      <c r="J133">
        <v>1</v>
      </c>
      <c r="K133">
        <v>2.8</v>
      </c>
      <c r="L133">
        <v>2.8</v>
      </c>
      <c r="M133">
        <v>2.8</v>
      </c>
      <c r="N133">
        <v>75.539000000000001</v>
      </c>
      <c r="O133">
        <v>6.1203000000000003</v>
      </c>
      <c r="P133">
        <v>7605900000</v>
      </c>
      <c r="Q133">
        <v>46</v>
      </c>
      <c r="R133">
        <v>1.3578085997921301</v>
      </c>
      <c r="S133">
        <v>2.24E-2</v>
      </c>
      <c r="T133">
        <v>-3.4587942759196002</v>
      </c>
      <c r="U133">
        <v>-1.2856051243928599</v>
      </c>
      <c r="V133">
        <v>25.8703</v>
      </c>
      <c r="W133">
        <v>25.028590000000001</v>
      </c>
      <c r="X133">
        <v>25.627020000000002</v>
      </c>
      <c r="Y133">
        <v>24.922270000000001</v>
      </c>
      <c r="Z133">
        <v>25.794640000000001</v>
      </c>
      <c r="AA133">
        <v>24.066299999999998</v>
      </c>
      <c r="AB133">
        <v>24.65625</v>
      </c>
      <c r="AC133">
        <v>24.81063</v>
      </c>
      <c r="AD133">
        <v>25.33625</v>
      </c>
      <c r="AE133">
        <v>29.20046</v>
      </c>
      <c r="AF133">
        <v>26.245360000000002</v>
      </c>
      <c r="AG133">
        <v>29.71378</v>
      </c>
      <c r="AH133" s="1" t="str">
        <f>MID(G133,FIND("|",G133,1)+1,FIND("|",G133,FIND("|",G133,1)+1)-FIND("|",G133,1)-1)</f>
        <v>A0A1D5ZMV9</v>
      </c>
      <c r="AI133" s="1" t="str">
        <f>VLOOKUP(AH133,'Additional Annotation'!B:J,2,FALSE)</f>
        <v>1149767301</v>
      </c>
      <c r="AJ133" s="1" t="str">
        <f>VLOOKUP(AH133,'Additional Annotation'!B:J,3,FALSE)</f>
        <v>XP_020148460.1</v>
      </c>
      <c r="AK133" s="1" t="str">
        <f>VLOOKUP(AH133,'Additional Annotation'!B:J,7,FALSE)</f>
        <v>serine/threonine-protein kinase phg2-like</v>
      </c>
      <c r="AL133" s="1" t="str">
        <f>VLOOKUP(AH133,'Additional Annotation'!B:J,8,FALSE)</f>
        <v>Aegilops tauschii subsp. tauschii</v>
      </c>
      <c r="AM133" s="1" t="str">
        <f>VLOOKUP(AH133,'Additional Annotation'!B:J,9,FALSE)</f>
        <v>Aegilops tauschii subsp. tauschii</v>
      </c>
    </row>
    <row r="134" spans="1:39" x14ac:dyDescent="0.25">
      <c r="A134" s="15"/>
      <c r="B134" s="1" t="s">
        <v>31</v>
      </c>
      <c r="C134" s="1">
        <v>2.5683741139799201</v>
      </c>
      <c r="D134" s="1">
        <v>-3.2053343454996801</v>
      </c>
      <c r="E134" s="1" t="s">
        <v>254</v>
      </c>
      <c r="F134" s="1" t="s">
        <v>254</v>
      </c>
      <c r="G134" s="1" t="s">
        <v>255</v>
      </c>
      <c r="H134">
        <v>3</v>
      </c>
      <c r="I134">
        <v>3</v>
      </c>
      <c r="J134">
        <v>3</v>
      </c>
      <c r="K134">
        <v>3.4</v>
      </c>
      <c r="L134">
        <v>3.4</v>
      </c>
      <c r="M134">
        <v>3.4</v>
      </c>
      <c r="N134">
        <v>107.64</v>
      </c>
      <c r="O134">
        <v>7.0563000000000002</v>
      </c>
      <c r="P134">
        <v>1302400000</v>
      </c>
      <c r="Q134">
        <v>25</v>
      </c>
      <c r="R134">
        <v>2.5323726217534102</v>
      </c>
      <c r="S134">
        <v>2.07638190954774E-2</v>
      </c>
      <c r="T134">
        <v>-2.5084190368652299</v>
      </c>
      <c r="U134">
        <v>-1.32894559230527</v>
      </c>
      <c r="V134">
        <v>26.061800000000002</v>
      </c>
      <c r="W134">
        <v>26.55443</v>
      </c>
      <c r="X134">
        <v>25.447500000000002</v>
      </c>
      <c r="Y134">
        <v>24.68329</v>
      </c>
      <c r="Z134">
        <v>25.56644</v>
      </c>
      <c r="AA134">
        <v>24.80058</v>
      </c>
      <c r="AB134">
        <v>25.68365</v>
      </c>
      <c r="AC134">
        <v>28.032599999999999</v>
      </c>
      <c r="AD134">
        <v>26.31062</v>
      </c>
      <c r="AE134">
        <v>27.013819999999999</v>
      </c>
      <c r="AF134">
        <v>27.936969999999999</v>
      </c>
      <c r="AG134">
        <v>27.624780000000001</v>
      </c>
      <c r="AH134" s="1" t="str">
        <f>MID(G134,FIND("|",G134,1)+1,FIND("|",G134,FIND("|",G134,1)+1)-FIND("|",G134,1)-1)</f>
        <v>A0A1D5ZVH3</v>
      </c>
      <c r="AI134" s="1" t="str">
        <f>VLOOKUP(AH134,'Additional Annotation'!B:J,2,FALSE)</f>
        <v>1149760435</v>
      </c>
      <c r="AJ134" s="1" t="str">
        <f>VLOOKUP(AH134,'Additional Annotation'!B:J,3,FALSE)</f>
        <v>XP_020201525.1</v>
      </c>
      <c r="AK134" s="1" t="str">
        <f>VLOOKUP(AH134,'Additional Annotation'!B:J,7,FALSE)</f>
        <v>probable prefoldin subunit 4</v>
      </c>
      <c r="AL134" s="1" t="str">
        <f>VLOOKUP(AH134,'Additional Annotation'!B:J,8,FALSE)</f>
        <v>Aegilops tauschii subsp. tauschii</v>
      </c>
      <c r="AM134" s="1" t="str">
        <f>VLOOKUP(AH134,'Additional Annotation'!B:J,9,FALSE)</f>
        <v>Aegilops tauschii subsp. tauschii</v>
      </c>
    </row>
    <row r="135" spans="1:39" x14ac:dyDescent="0.25">
      <c r="A135" s="15"/>
      <c r="B135" s="1" t="s">
        <v>31</v>
      </c>
      <c r="C135" s="1">
        <v>1.92245534171407</v>
      </c>
      <c r="D135" s="1">
        <v>-2.6846491495768201</v>
      </c>
      <c r="E135" s="1" t="s">
        <v>256</v>
      </c>
      <c r="F135" s="1" t="s">
        <v>256</v>
      </c>
      <c r="G135" s="1" t="s">
        <v>257</v>
      </c>
      <c r="H135">
        <v>6</v>
      </c>
      <c r="I135">
        <v>6</v>
      </c>
      <c r="J135">
        <v>6</v>
      </c>
      <c r="K135">
        <v>60.3</v>
      </c>
      <c r="L135">
        <v>60.3</v>
      </c>
      <c r="M135">
        <v>60.3</v>
      </c>
      <c r="N135">
        <v>14.423</v>
      </c>
      <c r="O135">
        <v>53.715000000000003</v>
      </c>
      <c r="P135">
        <v>2272000000</v>
      </c>
      <c r="Q135">
        <v>42</v>
      </c>
      <c r="R135">
        <v>2.5683741139799201</v>
      </c>
      <c r="S135">
        <v>1.27238095238095E-2</v>
      </c>
      <c r="T135">
        <v>-3.2053343454996801</v>
      </c>
      <c r="U135">
        <v>-1.6153779310432601</v>
      </c>
      <c r="V135">
        <v>25.00778</v>
      </c>
      <c r="W135">
        <v>24.616499999999998</v>
      </c>
      <c r="X135">
        <v>27.017119999999998</v>
      </c>
      <c r="Y135">
        <v>25.74567</v>
      </c>
      <c r="Z135">
        <v>25.293610000000001</v>
      </c>
      <c r="AA135">
        <v>24.257439999999999</v>
      </c>
      <c r="AB135">
        <v>27.554500000000001</v>
      </c>
      <c r="AC135">
        <v>28.279540000000001</v>
      </c>
      <c r="AD135">
        <v>27.842359999999999</v>
      </c>
      <c r="AE135">
        <v>28.18064</v>
      </c>
      <c r="AF135">
        <v>28.034490000000002</v>
      </c>
      <c r="AG135">
        <v>28.697600000000001</v>
      </c>
      <c r="AH135" s="1" t="str">
        <f>MID(G135,FIND("|",G135,1)+1,FIND("|",G135,FIND("|",G135,1)+1)-FIND("|",G135,1)-1)</f>
        <v>A0A1D5Z6B8</v>
      </c>
      <c r="AI135" s="1" t="str">
        <f>VLOOKUP(AH135,'Additional Annotation'!B:J,2,FALSE)</f>
        <v>1149794072</v>
      </c>
      <c r="AJ135" s="1" t="str">
        <f>VLOOKUP(AH135,'Additional Annotation'!B:J,3,FALSE)</f>
        <v>XP_020158227.1</v>
      </c>
      <c r="AK135" s="1" t="str">
        <f>VLOOKUP(AH135,'Additional Annotation'!B:J,7,FALSE)</f>
        <v>probable carboxylesterase 7</v>
      </c>
      <c r="AL135" s="1" t="str">
        <f>VLOOKUP(AH135,'Additional Annotation'!B:J,8,FALSE)</f>
        <v>Aegilops tauschii subsp. tauschii</v>
      </c>
      <c r="AM135" s="1" t="str">
        <f>VLOOKUP(AH135,'Additional Annotation'!B:J,9,FALSE)</f>
        <v>Aegilops tauschii subsp. tauschii</v>
      </c>
    </row>
    <row r="136" spans="1:39" x14ac:dyDescent="0.25">
      <c r="A136" s="15"/>
      <c r="B136" s="1" t="s">
        <v>31</v>
      </c>
      <c r="C136" s="1">
        <v>3.7750849465141099</v>
      </c>
      <c r="D136" s="1">
        <v>-3.6337521870931</v>
      </c>
      <c r="E136" s="1" t="s">
        <v>258</v>
      </c>
      <c r="F136" s="1" t="s">
        <v>258</v>
      </c>
      <c r="G136" s="1" t="s">
        <v>259</v>
      </c>
      <c r="H136">
        <v>11</v>
      </c>
      <c r="I136">
        <v>11</v>
      </c>
      <c r="J136">
        <v>5</v>
      </c>
      <c r="K136">
        <v>47.2</v>
      </c>
      <c r="L136">
        <v>47.2</v>
      </c>
      <c r="M136">
        <v>15.5</v>
      </c>
      <c r="N136">
        <v>35.811999999999998</v>
      </c>
      <c r="O136">
        <v>122.79</v>
      </c>
      <c r="P136">
        <v>3652900000</v>
      </c>
      <c r="Q136">
        <v>90</v>
      </c>
      <c r="R136">
        <v>1.92245534171407</v>
      </c>
      <c r="S136">
        <v>2.4255319148936201E-2</v>
      </c>
      <c r="T136">
        <v>-2.6846491495768201</v>
      </c>
      <c r="U136">
        <v>-1.2698553984684999</v>
      </c>
      <c r="V136">
        <v>26.411819999999999</v>
      </c>
      <c r="W136">
        <v>27.591059999999999</v>
      </c>
      <c r="X136">
        <v>26.636859999999999</v>
      </c>
      <c r="Y136">
        <v>26.826139999999999</v>
      </c>
      <c r="Z136">
        <v>25.58127</v>
      </c>
      <c r="AA136">
        <v>26.740469999999998</v>
      </c>
      <c r="AB136">
        <v>27.18064</v>
      </c>
      <c r="AC136">
        <v>24.311250000000001</v>
      </c>
      <c r="AD136">
        <v>28.309080000000002</v>
      </c>
      <c r="AE136">
        <v>29.174219999999998</v>
      </c>
      <c r="AF136">
        <v>28.21415</v>
      </c>
      <c r="AG136">
        <v>29.813459999999999</v>
      </c>
      <c r="AH136" s="1" t="str">
        <f>MID(G136,FIND("|",G136,1)+1,FIND("|",G136,FIND("|",G136,1)+1)-FIND("|",G136,1)-1)</f>
        <v>A0A1D5Z6U4</v>
      </c>
      <c r="AI136" s="1" t="str">
        <f>VLOOKUP(AH136,'Additional Annotation'!B:J,2,FALSE)</f>
        <v>334903128</v>
      </c>
      <c r="AJ136" s="1" t="str">
        <f>VLOOKUP(AH136,'Additional Annotation'!B:J,3,FALSE)</f>
        <v>AEH25624.1</v>
      </c>
      <c r="AK136" s="1" t="str">
        <f>VLOOKUP(AH136,'Additional Annotation'!B:J,7,FALSE)</f>
        <v>pathogenesis-related protein 1-9</v>
      </c>
      <c r="AL136" s="1" t="str">
        <f>VLOOKUP(AH136,'Additional Annotation'!B:J,8,FALSE)</f>
        <v>bread wheat</v>
      </c>
      <c r="AM136" s="1" t="str">
        <f>VLOOKUP(AH136,'Additional Annotation'!B:J,9,FALSE)</f>
        <v>Triticum aestivum</v>
      </c>
    </row>
    <row r="137" spans="1:39" x14ac:dyDescent="0.25">
      <c r="A137" s="15"/>
      <c r="B137" s="1" t="s">
        <v>31</v>
      </c>
      <c r="C137" s="1">
        <v>2.8926718440545698</v>
      </c>
      <c r="D137" s="1">
        <v>-2.14855130513509</v>
      </c>
      <c r="E137" s="1" t="s">
        <v>260</v>
      </c>
      <c r="F137" s="1" t="s">
        <v>260</v>
      </c>
      <c r="G137" s="1" t="s">
        <v>261</v>
      </c>
      <c r="H137">
        <v>2</v>
      </c>
      <c r="I137">
        <v>2</v>
      </c>
      <c r="J137">
        <v>2</v>
      </c>
      <c r="K137">
        <v>27.8</v>
      </c>
      <c r="L137">
        <v>27.8</v>
      </c>
      <c r="M137">
        <v>27.8</v>
      </c>
      <c r="N137">
        <v>19.738</v>
      </c>
      <c r="O137">
        <v>150.93</v>
      </c>
      <c r="P137">
        <v>6844700000</v>
      </c>
      <c r="Q137">
        <v>98</v>
      </c>
      <c r="R137">
        <v>3.7750849465141099</v>
      </c>
      <c r="S137">
        <v>7.8325581395348801E-3</v>
      </c>
      <c r="T137">
        <v>-3.6337521870931</v>
      </c>
      <c r="U137">
        <v>-2.0568874238920598</v>
      </c>
      <c r="V137">
        <v>25.863779999999998</v>
      </c>
      <c r="W137">
        <v>27.179880000000001</v>
      </c>
      <c r="X137">
        <v>24.644100000000002</v>
      </c>
      <c r="Y137">
        <v>26.471630000000001</v>
      </c>
      <c r="Z137">
        <v>25.79345</v>
      </c>
      <c r="AA137">
        <v>25.735990000000001</v>
      </c>
      <c r="AB137">
        <v>30.206299999999999</v>
      </c>
      <c r="AC137">
        <v>29.580880000000001</v>
      </c>
      <c r="AD137">
        <v>29.060459999999999</v>
      </c>
      <c r="AE137">
        <v>29.439920000000001</v>
      </c>
      <c r="AF137">
        <v>29.598590000000002</v>
      </c>
      <c r="AG137">
        <v>29.863810000000001</v>
      </c>
      <c r="AH137" s="1" t="str">
        <f>MID(G137,FIND("|",G137,1)+1,FIND("|",G137,FIND("|",G137,1)+1)-FIND("|",G137,1)-1)</f>
        <v>A0A1D5Z6Y3</v>
      </c>
      <c r="AI137" s="1" t="str">
        <f>VLOOKUP(AH137,'Additional Annotation'!B:J,2,FALSE)</f>
        <v>474350477</v>
      </c>
      <c r="AJ137" s="1" t="str">
        <f>VLOOKUP(AH137,'Additional Annotation'!B:J,3,FALSE)</f>
        <v>EMS62968.1</v>
      </c>
      <c r="AK137" s="1" t="str">
        <f>VLOOKUP(AH137,'Additional Annotation'!B:J,7,FALSE)</f>
        <v>hypothetical protein TRIUR3_17864</v>
      </c>
      <c r="AL137" s="1" t="str">
        <f>VLOOKUP(AH137,'Additional Annotation'!B:J,8,FALSE)</f>
        <v>Triticum urartu</v>
      </c>
      <c r="AM137" s="1" t="str">
        <f>VLOOKUP(AH137,'Additional Annotation'!B:J,9,FALSE)</f>
        <v>Triticum urartu</v>
      </c>
    </row>
    <row r="138" spans="1:39" x14ac:dyDescent="0.25">
      <c r="A138" s="15"/>
      <c r="B138" s="1" t="s">
        <v>31</v>
      </c>
      <c r="C138" s="1">
        <v>1.09751456425689</v>
      </c>
      <c r="D138" s="1">
        <v>-3.9289124806721998</v>
      </c>
      <c r="E138" s="1" t="s">
        <v>262</v>
      </c>
      <c r="F138" s="1" t="s">
        <v>262</v>
      </c>
      <c r="G138" s="1" t="s">
        <v>263</v>
      </c>
      <c r="H138">
        <v>2</v>
      </c>
      <c r="I138">
        <v>1</v>
      </c>
      <c r="J138">
        <v>1</v>
      </c>
      <c r="K138">
        <v>42.3</v>
      </c>
      <c r="L138">
        <v>31</v>
      </c>
      <c r="M138">
        <v>31</v>
      </c>
      <c r="N138">
        <v>7.3129</v>
      </c>
      <c r="O138">
        <v>31.925000000000001</v>
      </c>
      <c r="P138">
        <v>2080700000</v>
      </c>
      <c r="Q138">
        <v>36</v>
      </c>
      <c r="R138">
        <v>2.8926718440545698</v>
      </c>
      <c r="S138">
        <v>2.84125560538117E-2</v>
      </c>
      <c r="T138">
        <v>-2.14855130513509</v>
      </c>
      <c r="U138">
        <v>-1.21646973266563</v>
      </c>
      <c r="V138">
        <v>26.895849999999999</v>
      </c>
      <c r="W138">
        <v>27.122679999999999</v>
      </c>
      <c r="X138">
        <v>28.356449999999999</v>
      </c>
      <c r="Y138">
        <v>25.60078</v>
      </c>
      <c r="Z138">
        <v>25.500360000000001</v>
      </c>
      <c r="AA138">
        <v>26.075939999999999</v>
      </c>
      <c r="AB138">
        <v>26.762180000000001</v>
      </c>
      <c r="AC138">
        <v>27.489989999999999</v>
      </c>
      <c r="AD138">
        <v>27.490449999999999</v>
      </c>
      <c r="AE138">
        <v>27.820979999999999</v>
      </c>
      <c r="AF138">
        <v>27.56034</v>
      </c>
      <c r="AG138">
        <v>28.241409999999998</v>
      </c>
      <c r="AH138" s="1" t="str">
        <f>MID(G138,FIND("|",G138,1)+1,FIND("|",G138,FIND("|",G138,1)+1)-FIND("|",G138,1)-1)</f>
        <v>A0A1D5ZMJ1</v>
      </c>
      <c r="AI138" s="1" t="e">
        <f>VLOOKUP(AH138,'Additional Annotation'!B:J,2,FALSE)</f>
        <v>#N/A</v>
      </c>
      <c r="AJ138" s="1" t="e">
        <f>VLOOKUP(AH138,'Additional Annotation'!B:J,3,FALSE)</f>
        <v>#N/A</v>
      </c>
      <c r="AK138" s="1" t="e">
        <f>VLOOKUP(AH138,'Additional Annotation'!B:J,7,FALSE)</f>
        <v>#N/A</v>
      </c>
      <c r="AL138" s="1" t="e">
        <f>VLOOKUP(AH138,'Additional Annotation'!B:J,8,FALSE)</f>
        <v>#N/A</v>
      </c>
      <c r="AM138" s="1" t="e">
        <f>VLOOKUP(AH138,'Additional Annotation'!B:J,9,FALSE)</f>
        <v>#N/A</v>
      </c>
    </row>
    <row r="139" spans="1:39" x14ac:dyDescent="0.25">
      <c r="A139" s="15"/>
      <c r="B139" s="1" t="s">
        <v>31</v>
      </c>
      <c r="C139" s="1">
        <v>2.1364236074174801</v>
      </c>
      <c r="D139" s="1">
        <v>-2.68186060587565</v>
      </c>
      <c r="E139" s="1" t="s">
        <v>264</v>
      </c>
      <c r="F139" s="1" t="s">
        <v>265</v>
      </c>
      <c r="G139" s="1" t="s">
        <v>266</v>
      </c>
      <c r="H139">
        <v>20</v>
      </c>
      <c r="I139">
        <v>2</v>
      </c>
      <c r="J139">
        <v>2</v>
      </c>
      <c r="K139">
        <v>54.1</v>
      </c>
      <c r="L139">
        <v>7.7</v>
      </c>
      <c r="M139">
        <v>7.7</v>
      </c>
      <c r="N139">
        <v>51.552</v>
      </c>
      <c r="O139">
        <v>48.317999999999998</v>
      </c>
      <c r="P139">
        <v>10800000000</v>
      </c>
      <c r="Q139">
        <v>81</v>
      </c>
      <c r="R139">
        <v>1.09751456425689</v>
      </c>
      <c r="S139">
        <v>2.7298405466970401E-2</v>
      </c>
      <c r="T139">
        <v>-3.9289124806721998</v>
      </c>
      <c r="U139">
        <v>-1.23425150701493</v>
      </c>
      <c r="V139">
        <v>29.26857</v>
      </c>
      <c r="W139">
        <v>29.8385</v>
      </c>
      <c r="X139">
        <v>29.95102</v>
      </c>
      <c r="Y139">
        <v>24.20261</v>
      </c>
      <c r="Z139">
        <v>24.432770000000001</v>
      </c>
      <c r="AA139">
        <v>29.314579999999999</v>
      </c>
      <c r="AB139">
        <v>29.998999999999999</v>
      </c>
      <c r="AC139">
        <v>30.06561</v>
      </c>
      <c r="AD139">
        <v>29.408010000000001</v>
      </c>
      <c r="AE139">
        <v>29.623830000000002</v>
      </c>
      <c r="AF139">
        <v>29.738250000000001</v>
      </c>
      <c r="AG139">
        <v>30.37462</v>
      </c>
      <c r="AH139" s="1" t="str">
        <f>MID(G139,FIND("|",G139,1)+1,FIND("|",G139,FIND("|",G139,1)+1)-FIND("|",G139,1)-1)</f>
        <v>A0A1D5ZSW8</v>
      </c>
      <c r="AI139" s="1" t="str">
        <f>VLOOKUP(AH139,'Additional Annotation'!B:J,2,FALSE)</f>
        <v>1149744013</v>
      </c>
      <c r="AJ139" s="1" t="str">
        <f>VLOOKUP(AH139,'Additional Annotation'!B:J,3,FALSE)</f>
        <v>XP_020195353.1</v>
      </c>
      <c r="AK139" s="1" t="str">
        <f>VLOOKUP(AH139,'Additional Annotation'!B:J,7,FALSE)</f>
        <v>chaperonin-like RbcX protein 2, chloroplastic</v>
      </c>
      <c r="AL139" s="1" t="str">
        <f>VLOOKUP(AH139,'Additional Annotation'!B:J,8,FALSE)</f>
        <v>Triticum urartu;Aegilops tauschii subsp. tauschii</v>
      </c>
      <c r="AM139" s="1" t="str">
        <f>VLOOKUP(AH139,'Additional Annotation'!B:J,9,FALSE)</f>
        <v>Triticum urartu;Aegilops tauschii subsp. tauschii</v>
      </c>
    </row>
    <row r="140" spans="1:39" x14ac:dyDescent="0.25">
      <c r="A140" s="15"/>
      <c r="B140" s="1" t="s">
        <v>31</v>
      </c>
      <c r="C140" s="1">
        <v>3.8263583214882901</v>
      </c>
      <c r="D140" s="1">
        <v>-2.3232078552246098</v>
      </c>
      <c r="E140" s="1" t="s">
        <v>267</v>
      </c>
      <c r="F140" s="1" t="s">
        <v>267</v>
      </c>
      <c r="G140" s="1" t="s">
        <v>268</v>
      </c>
      <c r="H140">
        <v>3</v>
      </c>
      <c r="I140">
        <v>3</v>
      </c>
      <c r="J140">
        <v>1</v>
      </c>
      <c r="K140">
        <v>19.3</v>
      </c>
      <c r="L140">
        <v>19.3</v>
      </c>
      <c r="M140">
        <v>4.8</v>
      </c>
      <c r="N140">
        <v>23.190999999999999</v>
      </c>
      <c r="O140">
        <v>20.079999999999998</v>
      </c>
      <c r="P140">
        <v>2244900000</v>
      </c>
      <c r="Q140">
        <v>34</v>
      </c>
      <c r="R140">
        <v>2.1364236074174801</v>
      </c>
      <c r="S140">
        <v>2.0506203473945401E-2</v>
      </c>
      <c r="T140">
        <v>-2.68186060587565</v>
      </c>
      <c r="U140">
        <v>-1.3194416253997301</v>
      </c>
      <c r="V140">
        <v>24.257549999999998</v>
      </c>
      <c r="W140">
        <v>25.46902</v>
      </c>
      <c r="X140">
        <v>25.370529999999999</v>
      </c>
      <c r="Y140">
        <v>26.36599</v>
      </c>
      <c r="Z140">
        <v>24.750810000000001</v>
      </c>
      <c r="AA140">
        <v>25.20796</v>
      </c>
      <c r="AB140">
        <v>27.114660000000001</v>
      </c>
      <c r="AC140">
        <v>28.509070000000001</v>
      </c>
      <c r="AD140">
        <v>27.792470000000002</v>
      </c>
      <c r="AE140">
        <v>27.867789999999999</v>
      </c>
      <c r="AF140">
        <v>27.921500000000002</v>
      </c>
      <c r="AG140">
        <v>28.581040000000002</v>
      </c>
      <c r="AH140" s="1" t="str">
        <f>MID(G140,FIND("|",G140,1)+1,FIND("|",G140,FIND("|",G140,1)+1)-FIND("|",G140,1)-1)</f>
        <v>A0A1D5ZUK8</v>
      </c>
      <c r="AI140" s="1" t="str">
        <f>VLOOKUP(AH140,'Additional Annotation'!B:J,2,FALSE)</f>
        <v>1149779945</v>
      </c>
      <c r="AJ140" s="1" t="str">
        <f>VLOOKUP(AH140,'Additional Annotation'!B:J,3,FALSE)</f>
        <v>XP_020153041.1</v>
      </c>
      <c r="AK140" s="1" t="str">
        <f>VLOOKUP(AH140,'Additional Annotation'!B:J,7,FALSE)</f>
        <v>glutathione S-transferase-like</v>
      </c>
      <c r="AL140" s="1" t="str">
        <f>VLOOKUP(AH140,'Additional Annotation'!B:J,8,FALSE)</f>
        <v>Aegilops tauschii subsp. tauschii</v>
      </c>
      <c r="AM140" s="1" t="str">
        <f>VLOOKUP(AH140,'Additional Annotation'!B:J,9,FALSE)</f>
        <v>Aegilops tauschii subsp. tauschii</v>
      </c>
    </row>
    <row r="141" spans="1:39" x14ac:dyDescent="0.25">
      <c r="A141" s="15"/>
      <c r="B141" s="1" t="s">
        <v>31</v>
      </c>
      <c r="C141" s="1">
        <v>1.3187802838242899</v>
      </c>
      <c r="D141" s="1">
        <v>-3.7361946105957</v>
      </c>
      <c r="E141" s="1" t="s">
        <v>269</v>
      </c>
      <c r="F141" s="1" t="s">
        <v>269</v>
      </c>
      <c r="G141" s="1" t="s">
        <v>270</v>
      </c>
      <c r="H141">
        <v>4</v>
      </c>
      <c r="I141">
        <v>4</v>
      </c>
      <c r="J141">
        <v>1</v>
      </c>
      <c r="K141">
        <v>25.6</v>
      </c>
      <c r="L141">
        <v>25.6</v>
      </c>
      <c r="M141">
        <v>5.6</v>
      </c>
      <c r="N141">
        <v>23.904</v>
      </c>
      <c r="O141">
        <v>18.074999999999999</v>
      </c>
      <c r="P141">
        <v>1898300000</v>
      </c>
      <c r="Q141">
        <v>25</v>
      </c>
      <c r="R141">
        <v>3.8263583214882901</v>
      </c>
      <c r="S141">
        <v>1.82010582010582E-2</v>
      </c>
      <c r="T141">
        <v>-2.3232078552246098</v>
      </c>
      <c r="U141">
        <v>-1.3949658185279501</v>
      </c>
      <c r="V141">
        <v>27.513369999999998</v>
      </c>
      <c r="W141">
        <v>26.833159999999999</v>
      </c>
      <c r="X141">
        <v>24.26586</v>
      </c>
      <c r="Y141">
        <v>25.046050000000001</v>
      </c>
      <c r="Z141">
        <v>25.310089999999999</v>
      </c>
      <c r="AA141">
        <v>25.569400000000002</v>
      </c>
      <c r="AB141">
        <v>27.262309999999999</v>
      </c>
      <c r="AC141">
        <v>27.663160000000001</v>
      </c>
      <c r="AD141">
        <v>27.166910000000001</v>
      </c>
      <c r="AE141">
        <v>27.531110000000002</v>
      </c>
      <c r="AF141">
        <v>27.604420000000001</v>
      </c>
      <c r="AG141">
        <v>27.759640000000001</v>
      </c>
      <c r="AH141" s="1" t="str">
        <f>MID(G141,FIND("|",G141,1)+1,FIND("|",G141,FIND("|",G141,1)+1)-FIND("|",G141,1)-1)</f>
        <v>A0A1D5ZZT6</v>
      </c>
      <c r="AI141" s="1" t="str">
        <f>VLOOKUP(AH141,'Additional Annotation'!B:J,2,FALSE)</f>
        <v>334903126</v>
      </c>
      <c r="AJ141" s="1" t="str">
        <f>VLOOKUP(AH141,'Additional Annotation'!B:J,3,FALSE)</f>
        <v>AEH25623.1</v>
      </c>
      <c r="AK141" s="1" t="str">
        <f>VLOOKUP(AH141,'Additional Annotation'!B:J,7,FALSE)</f>
        <v>pathogenesis-related protein 1-8</v>
      </c>
      <c r="AL141" s="1" t="str">
        <f>VLOOKUP(AH141,'Additional Annotation'!B:J,8,FALSE)</f>
        <v>bread wheat</v>
      </c>
      <c r="AM141" s="1" t="str">
        <f>VLOOKUP(AH141,'Additional Annotation'!B:J,9,FALSE)</f>
        <v>Triticum aestivum</v>
      </c>
    </row>
    <row r="142" spans="1:39" x14ac:dyDescent="0.25">
      <c r="A142" s="15"/>
      <c r="B142" s="1" t="s">
        <v>31</v>
      </c>
      <c r="C142" s="1">
        <v>1.40804940344184</v>
      </c>
      <c r="D142" s="1">
        <v>3.4927361806233699</v>
      </c>
      <c r="E142" s="1" t="s">
        <v>271</v>
      </c>
      <c r="F142" s="1" t="s">
        <v>271</v>
      </c>
      <c r="G142" s="1" t="s">
        <v>272</v>
      </c>
      <c r="H142">
        <v>4</v>
      </c>
      <c r="I142">
        <v>4</v>
      </c>
      <c r="J142">
        <v>2</v>
      </c>
      <c r="K142">
        <v>30.9</v>
      </c>
      <c r="L142">
        <v>30.9</v>
      </c>
      <c r="M142">
        <v>16.3</v>
      </c>
      <c r="N142">
        <v>17.574000000000002</v>
      </c>
      <c r="O142">
        <v>323.31</v>
      </c>
      <c r="P142">
        <v>18271000000</v>
      </c>
      <c r="Q142">
        <v>588</v>
      </c>
      <c r="R142">
        <v>1.3187802838242899</v>
      </c>
      <c r="S142">
        <v>2.05572139303483E-2</v>
      </c>
      <c r="T142">
        <v>-3.7361946105957</v>
      </c>
      <c r="U142">
        <v>-1.3218312803151799</v>
      </c>
      <c r="V142">
        <v>26.61307</v>
      </c>
      <c r="W142">
        <v>28.810359999999999</v>
      </c>
      <c r="X142">
        <v>26.317540000000001</v>
      </c>
      <c r="Y142">
        <v>25.790310000000002</v>
      </c>
      <c r="Z142">
        <v>25.805040000000002</v>
      </c>
      <c r="AA142">
        <v>24.27609</v>
      </c>
      <c r="AB142">
        <v>26.843260000000001</v>
      </c>
      <c r="AC142">
        <v>29.82199</v>
      </c>
      <c r="AD142">
        <v>25.221070000000001</v>
      </c>
      <c r="AE142">
        <v>26.603429999999999</v>
      </c>
      <c r="AF142">
        <v>29.91713</v>
      </c>
      <c r="AG142">
        <v>30.559470000000001</v>
      </c>
      <c r="AH142" s="1" t="str">
        <f>MID(G142,FIND("|",G142,1)+1,FIND("|",G142,FIND("|",G142,1)+1)-FIND("|",G142,1)-1)</f>
        <v>A0A1D6A8E6</v>
      </c>
      <c r="AI142" s="1" t="str">
        <f>VLOOKUP(AH142,'Additional Annotation'!B:J,2,FALSE)</f>
        <v>473895519</v>
      </c>
      <c r="AJ142" s="1" t="str">
        <f>VLOOKUP(AH142,'Additional Annotation'!B:J,3,FALSE)</f>
        <v>EMS48945.1</v>
      </c>
      <c r="AK142" s="1" t="str">
        <f>VLOOKUP(AH142,'Additional Annotation'!B:J,7,FALSE)</f>
        <v>High mobility group B protein 4</v>
      </c>
      <c r="AL142" s="1" t="str">
        <f>VLOOKUP(AH142,'Additional Annotation'!B:J,8,FALSE)</f>
        <v>Triticum urartu</v>
      </c>
      <c r="AM142" s="1" t="str">
        <f>VLOOKUP(AH142,'Additional Annotation'!B:J,9,FALSE)</f>
        <v>Triticum urartu</v>
      </c>
    </row>
    <row r="143" spans="1:39" x14ac:dyDescent="0.25">
      <c r="A143" s="15"/>
      <c r="B143" s="1" t="s">
        <v>31</v>
      </c>
      <c r="C143" s="1">
        <v>1.7836527456137701</v>
      </c>
      <c r="D143" s="1">
        <v>3.39523951212565</v>
      </c>
      <c r="E143" s="1" t="s">
        <v>273</v>
      </c>
      <c r="F143" s="1" t="s">
        <v>273</v>
      </c>
      <c r="G143" s="1" t="s">
        <v>274</v>
      </c>
      <c r="H143">
        <v>3</v>
      </c>
      <c r="I143">
        <v>1</v>
      </c>
      <c r="J143">
        <v>1</v>
      </c>
      <c r="K143">
        <v>35.200000000000003</v>
      </c>
      <c r="L143">
        <v>12</v>
      </c>
      <c r="M143">
        <v>12</v>
      </c>
      <c r="N143">
        <v>12.352</v>
      </c>
      <c r="O143">
        <v>36.843000000000004</v>
      </c>
      <c r="P143">
        <v>5008600000</v>
      </c>
      <c r="Q143">
        <v>36</v>
      </c>
      <c r="R143">
        <v>1.40804940344184</v>
      </c>
      <c r="S143">
        <v>2.0404938271604899E-2</v>
      </c>
      <c r="T143">
        <v>3.4927361806233699</v>
      </c>
      <c r="U143">
        <v>1.31518329861229</v>
      </c>
      <c r="V143">
        <v>28.896629999999998</v>
      </c>
      <c r="W143">
        <v>27.561800000000002</v>
      </c>
      <c r="X143">
        <v>25.494319999999998</v>
      </c>
      <c r="Y143">
        <v>29.725300000000001</v>
      </c>
      <c r="Z143">
        <v>29.01108</v>
      </c>
      <c r="AA143">
        <v>29.670559999999998</v>
      </c>
      <c r="AB143">
        <v>25.20955</v>
      </c>
      <c r="AC143">
        <v>26.387309999999999</v>
      </c>
      <c r="AD143">
        <v>23.8398</v>
      </c>
      <c r="AE143">
        <v>28.201350000000001</v>
      </c>
      <c r="AF143">
        <v>24.495419999999999</v>
      </c>
      <c r="AG143">
        <v>25.231960000000001</v>
      </c>
      <c r="AH143" s="1" t="str">
        <f>MID(G143,FIND("|",G143,1)+1,FIND("|",G143,FIND("|",G143,1)+1)-FIND("|",G143,1)-1)</f>
        <v>A0A1D6ANT9</v>
      </c>
      <c r="AI143" s="1" t="str">
        <f>VLOOKUP(AH143,'Additional Annotation'!B:J,2,FALSE)</f>
        <v>1149826991</v>
      </c>
      <c r="AJ143" s="1" t="str">
        <f>VLOOKUP(AH143,'Additional Annotation'!B:J,3,FALSE)</f>
        <v>XP_020170947.1</v>
      </c>
      <c r="AK143" s="1" t="str">
        <f>VLOOKUP(AH143,'Additional Annotation'!B:J,7,FALSE)</f>
        <v>germin-like protein 1-1</v>
      </c>
      <c r="AL143" s="1" t="str">
        <f>VLOOKUP(AH143,'Additional Annotation'!B:J,8,FALSE)</f>
        <v>Aegilops tauschii subsp. tauschii</v>
      </c>
      <c r="AM143" s="1" t="str">
        <f>VLOOKUP(AH143,'Additional Annotation'!B:J,9,FALSE)</f>
        <v>Aegilops tauschii subsp. tauschii</v>
      </c>
    </row>
    <row r="144" spans="1:39" x14ac:dyDescent="0.25">
      <c r="A144" s="15"/>
      <c r="B144" s="1" t="s">
        <v>31</v>
      </c>
      <c r="C144" s="1">
        <v>3.66618429265431</v>
      </c>
      <c r="D144" s="1">
        <v>-2.3464050292968799</v>
      </c>
      <c r="E144" s="1" t="s">
        <v>275</v>
      </c>
      <c r="F144" s="1" t="s">
        <v>276</v>
      </c>
      <c r="G144" s="1" t="s">
        <v>277</v>
      </c>
      <c r="H144">
        <v>6</v>
      </c>
      <c r="I144">
        <v>3</v>
      </c>
      <c r="J144">
        <v>2</v>
      </c>
      <c r="K144">
        <v>46.3</v>
      </c>
      <c r="L144">
        <v>29.2</v>
      </c>
      <c r="M144">
        <v>11.1</v>
      </c>
      <c r="N144">
        <v>22.657</v>
      </c>
      <c r="O144">
        <v>13.291</v>
      </c>
      <c r="P144">
        <v>3810800000</v>
      </c>
      <c r="Q144">
        <v>49</v>
      </c>
      <c r="R144">
        <v>1.7836527456137701</v>
      </c>
      <c r="S144">
        <v>1.7163434903047101E-2</v>
      </c>
      <c r="T144">
        <v>3.39523951212565</v>
      </c>
      <c r="U144">
        <v>1.44236000942354</v>
      </c>
      <c r="V144">
        <v>25.165120000000002</v>
      </c>
      <c r="W144">
        <v>28.702200000000001</v>
      </c>
      <c r="X144">
        <v>25.662690000000001</v>
      </c>
      <c r="Y144">
        <v>29.976369999999999</v>
      </c>
      <c r="Z144">
        <v>30.33501</v>
      </c>
      <c r="AA144">
        <v>29.25038</v>
      </c>
      <c r="AB144">
        <v>25.05405</v>
      </c>
      <c r="AC144">
        <v>27.277550000000002</v>
      </c>
      <c r="AD144">
        <v>24.501609999999999</v>
      </c>
      <c r="AE144">
        <v>24.88719</v>
      </c>
      <c r="AF144">
        <v>27.418040000000001</v>
      </c>
      <c r="AG144">
        <v>27.070810000000002</v>
      </c>
      <c r="AH144" s="1" t="str">
        <f>MID(G144,FIND("|",G144,1)+1,FIND("|",G144,FIND("|",G144,1)+1)-FIND("|",G144,1)-1)</f>
        <v>A0A1D6DFA5</v>
      </c>
      <c r="AI144" s="1" t="str">
        <f>VLOOKUP(AH144,'Additional Annotation'!B:J,2,FALSE)</f>
        <v>1149745599</v>
      </c>
      <c r="AJ144" s="1" t="str">
        <f>VLOOKUP(AH144,'Additional Annotation'!B:J,3,FALSE)</f>
        <v>XP_020195887.1</v>
      </c>
      <c r="AK144" s="1" t="str">
        <f>VLOOKUP(AH144,'Additional Annotation'!B:J,7,FALSE)</f>
        <v>peptidyl-prolyl cis-trans isomerase FKBP18, chloroplastic</v>
      </c>
      <c r="AL144" s="1" t="str">
        <f>VLOOKUP(AH144,'Additional Annotation'!B:J,8,FALSE)</f>
        <v>Aegilops tauschii subsp. tauschii</v>
      </c>
      <c r="AM144" s="1" t="str">
        <f>VLOOKUP(AH144,'Additional Annotation'!B:J,9,FALSE)</f>
        <v>Aegilops tauschii subsp. tauschii</v>
      </c>
    </row>
    <row r="145" spans="1:39" x14ac:dyDescent="0.25">
      <c r="A145" s="15"/>
      <c r="B145" s="1" t="s">
        <v>31</v>
      </c>
      <c r="C145" s="1">
        <v>1.79364858528574</v>
      </c>
      <c r="D145" s="1">
        <v>-4.0020008087158203</v>
      </c>
      <c r="E145" s="1" t="s">
        <v>278</v>
      </c>
      <c r="F145" s="1" t="s">
        <v>278</v>
      </c>
      <c r="G145" s="1" t="s">
        <v>279</v>
      </c>
      <c r="H145">
        <v>7</v>
      </c>
      <c r="I145">
        <v>7</v>
      </c>
      <c r="J145">
        <v>7</v>
      </c>
      <c r="K145">
        <v>30.5</v>
      </c>
      <c r="L145">
        <v>30.5</v>
      </c>
      <c r="M145">
        <v>30.5</v>
      </c>
      <c r="N145">
        <v>24.291</v>
      </c>
      <c r="O145">
        <v>15.513999999999999</v>
      </c>
      <c r="P145">
        <v>2490900000</v>
      </c>
      <c r="Q145">
        <v>60</v>
      </c>
      <c r="R145">
        <v>3.66618429265431</v>
      </c>
      <c r="S145">
        <v>1.8105263157894701E-2</v>
      </c>
      <c r="T145">
        <v>-2.3464050292968799</v>
      </c>
      <c r="U145">
        <v>-1.39374497758708</v>
      </c>
      <c r="V145">
        <v>27.603359999999999</v>
      </c>
      <c r="W145">
        <v>27.751049999999999</v>
      </c>
      <c r="X145">
        <v>27.565799999999999</v>
      </c>
      <c r="Y145">
        <v>25.356290000000001</v>
      </c>
      <c r="Z145">
        <v>25.052320000000002</v>
      </c>
      <c r="AA145">
        <v>25.669979999999999</v>
      </c>
      <c r="AB145">
        <v>28.351739999999999</v>
      </c>
      <c r="AC145">
        <v>27.972950000000001</v>
      </c>
      <c r="AD145">
        <v>27.931290000000001</v>
      </c>
      <c r="AE145">
        <v>27.653220000000001</v>
      </c>
      <c r="AF145">
        <v>27.672499999999999</v>
      </c>
      <c r="AG145">
        <v>27.792100000000001</v>
      </c>
      <c r="AH145" s="1" t="str">
        <f>MID(G145,FIND("|",G145,1)+1,FIND("|",G145,FIND("|",G145,1)+1)-FIND("|",G145,1)-1)</f>
        <v>A0A1D6AYX4</v>
      </c>
      <c r="AI145" s="1" t="str">
        <f>VLOOKUP(AH145,'Additional Annotation'!B:J,2,FALSE)</f>
        <v>1149831020</v>
      </c>
      <c r="AJ145" s="1" t="str">
        <f>VLOOKUP(AH145,'Additional Annotation'!B:J,3,FALSE)</f>
        <v>XP_020172503.1</v>
      </c>
      <c r="AK145" s="1" t="str">
        <f>VLOOKUP(AH145,'Additional Annotation'!B:J,7,FALSE)</f>
        <v>microtubule-associated protein futsch isoform X1</v>
      </c>
      <c r="AL145" s="1" t="str">
        <f>VLOOKUP(AH145,'Additional Annotation'!B:J,8,FALSE)</f>
        <v>Aegilops tauschii subsp. tauschii</v>
      </c>
      <c r="AM145" s="1" t="str">
        <f>VLOOKUP(AH145,'Additional Annotation'!B:J,9,FALSE)</f>
        <v>Aegilops tauschii subsp. tauschii</v>
      </c>
    </row>
    <row r="146" spans="1:39" x14ac:dyDescent="0.25">
      <c r="A146" s="15"/>
      <c r="B146" s="1" t="s">
        <v>31</v>
      </c>
      <c r="C146" s="1">
        <v>3.0712001250049799</v>
      </c>
      <c r="D146" s="1">
        <v>4.4726804097493504</v>
      </c>
      <c r="E146" s="1" t="s">
        <v>280</v>
      </c>
      <c r="F146" s="1" t="s">
        <v>280</v>
      </c>
      <c r="G146" s="1" t="s">
        <v>281</v>
      </c>
      <c r="H146">
        <v>26</v>
      </c>
      <c r="I146">
        <v>26</v>
      </c>
      <c r="J146">
        <v>20</v>
      </c>
      <c r="K146">
        <v>9.5</v>
      </c>
      <c r="L146">
        <v>9.5</v>
      </c>
      <c r="M146">
        <v>7.5</v>
      </c>
      <c r="N146">
        <v>451.09</v>
      </c>
      <c r="O146">
        <v>207.83</v>
      </c>
      <c r="P146">
        <v>8719900000</v>
      </c>
      <c r="Q146">
        <v>121</v>
      </c>
      <c r="R146">
        <v>1.79364858528574</v>
      </c>
      <c r="S146">
        <v>1.2603773584905701E-2</v>
      </c>
      <c r="T146">
        <v>-4.0020008087158203</v>
      </c>
      <c r="U146">
        <v>-1.6010496381004899</v>
      </c>
      <c r="V146">
        <v>28.775770000000001</v>
      </c>
      <c r="W146">
        <v>29.338840000000001</v>
      </c>
      <c r="X146">
        <v>28.787220000000001</v>
      </c>
      <c r="Y146">
        <v>25.71378</v>
      </c>
      <c r="Z146">
        <v>24.26538</v>
      </c>
      <c r="AA146">
        <v>27.601230000000001</v>
      </c>
      <c r="AB146">
        <v>29.562239999999999</v>
      </c>
      <c r="AC146">
        <v>29.66358</v>
      </c>
      <c r="AD146">
        <v>30.163150000000002</v>
      </c>
      <c r="AE146">
        <v>29.55819</v>
      </c>
      <c r="AF146">
        <v>30.375129999999999</v>
      </c>
      <c r="AG146">
        <v>29.653079999999999</v>
      </c>
      <c r="AH146" s="1" t="str">
        <f>MID(G146,FIND("|",G146,1)+1,FIND("|",G146,FIND("|",G146,1)+1)-FIND("|",G146,1)-1)</f>
        <v>A0A1D6B1Q5</v>
      </c>
      <c r="AI146" s="1" t="str">
        <f>VLOOKUP(AH146,'Additional Annotation'!B:J,2,FALSE)</f>
        <v>1149727505</v>
      </c>
      <c r="AJ146" s="1" t="str">
        <f>VLOOKUP(AH146,'Additional Annotation'!B:J,3,FALSE)</f>
        <v>XP_020189615.1</v>
      </c>
      <c r="AK146" s="1" t="str">
        <f>VLOOKUP(AH146,'Additional Annotation'!B:J,7,FALSE)</f>
        <v>beta-galactosidase 4</v>
      </c>
      <c r="AL146" s="1" t="str">
        <f>VLOOKUP(AH146,'Additional Annotation'!B:J,8,FALSE)</f>
        <v>Aegilops tauschii subsp. tauschii</v>
      </c>
      <c r="AM146" s="1" t="str">
        <f>VLOOKUP(AH146,'Additional Annotation'!B:J,9,FALSE)</f>
        <v>Aegilops tauschii subsp. tauschii</v>
      </c>
    </row>
    <row r="147" spans="1:39" x14ac:dyDescent="0.25">
      <c r="A147" s="15"/>
      <c r="B147" s="1" t="s">
        <v>31</v>
      </c>
      <c r="C147" s="1">
        <v>3.23434381166485</v>
      </c>
      <c r="D147" s="1">
        <v>-5.8315868377685502</v>
      </c>
      <c r="E147" s="1" t="s">
        <v>282</v>
      </c>
      <c r="F147" s="1" t="s">
        <v>283</v>
      </c>
      <c r="G147" s="1" t="s">
        <v>284</v>
      </c>
      <c r="H147">
        <v>6</v>
      </c>
      <c r="I147">
        <v>1</v>
      </c>
      <c r="J147">
        <v>1</v>
      </c>
      <c r="K147">
        <v>9.1</v>
      </c>
      <c r="L147">
        <v>3.3</v>
      </c>
      <c r="M147">
        <v>3.3</v>
      </c>
      <c r="N147">
        <v>80.248999999999995</v>
      </c>
      <c r="O147">
        <v>24.097000000000001</v>
      </c>
      <c r="P147">
        <v>4908000000</v>
      </c>
      <c r="Q147">
        <v>32</v>
      </c>
      <c r="R147">
        <v>3.0712001250049799</v>
      </c>
      <c r="S147">
        <v>5.9465240641711197E-3</v>
      </c>
      <c r="T147">
        <v>4.4726804097493504</v>
      </c>
      <c r="U147">
        <v>2.2388896923021999</v>
      </c>
      <c r="V147">
        <v>26.04523</v>
      </c>
      <c r="W147">
        <v>26.328520000000001</v>
      </c>
      <c r="X147">
        <v>29.32837</v>
      </c>
      <c r="Y147">
        <v>29.36016</v>
      </c>
      <c r="Z147">
        <v>29.703410000000002</v>
      </c>
      <c r="AA147">
        <v>28.628599999999999</v>
      </c>
      <c r="AB147">
        <v>23.573789999999999</v>
      </c>
      <c r="AC147">
        <v>24.38025</v>
      </c>
      <c r="AD147">
        <v>25.379079999999998</v>
      </c>
      <c r="AE147">
        <v>24.876460000000002</v>
      </c>
      <c r="AF147">
        <v>25.35557</v>
      </c>
      <c r="AG147">
        <v>24.042100000000001</v>
      </c>
      <c r="AH147" s="1" t="str">
        <f>MID(G147,FIND("|",G147,1)+1,FIND("|",G147,FIND("|",G147,1)+1)-FIND("|",G147,1)-1)</f>
        <v>W5GUI9</v>
      </c>
      <c r="AI147" s="1" t="str">
        <f>VLOOKUP(AH147,'Additional Annotation'!B:J,2,FALSE)</f>
        <v>1149705470</v>
      </c>
      <c r="AJ147" s="1" t="str">
        <f>VLOOKUP(AH147,'Additional Annotation'!B:J,3,FALSE)</f>
        <v>XP_020178866.1</v>
      </c>
      <c r="AK147" s="1" t="str">
        <f>VLOOKUP(AH147,'Additional Annotation'!B:J,7,FALSE)</f>
        <v>phenylalanine ammonia-lyase</v>
      </c>
      <c r="AL147" s="1" t="str">
        <f>VLOOKUP(AH147,'Additional Annotation'!B:J,8,FALSE)</f>
        <v>domesticated barley;Aegilops tauschii subsp. tauschii</v>
      </c>
      <c r="AM147" s="1" t="str">
        <f>VLOOKUP(AH147,'Additional Annotation'!B:J,9,FALSE)</f>
        <v>Hordeum vulgare subsp. vulgare;Aegilops tauschii subsp. tauschii</v>
      </c>
    </row>
    <row r="148" spans="1:39" x14ac:dyDescent="0.25">
      <c r="A148" s="15"/>
      <c r="B148" s="1" t="s">
        <v>31</v>
      </c>
      <c r="C148" s="1">
        <v>0.86024918583543397</v>
      </c>
      <c r="D148" s="1">
        <v>4.1263523101806596</v>
      </c>
      <c r="E148" s="1" t="s">
        <v>285</v>
      </c>
      <c r="F148" s="1" t="s">
        <v>285</v>
      </c>
      <c r="G148" s="1" t="s">
        <v>286</v>
      </c>
      <c r="H148">
        <v>25</v>
      </c>
      <c r="I148">
        <v>25</v>
      </c>
      <c r="J148">
        <v>16</v>
      </c>
      <c r="K148">
        <v>40.9</v>
      </c>
      <c r="L148">
        <v>40.9</v>
      </c>
      <c r="M148">
        <v>25.9</v>
      </c>
      <c r="N148">
        <v>75.617999999999995</v>
      </c>
      <c r="O148">
        <v>214.26</v>
      </c>
      <c r="P148">
        <v>11854000000</v>
      </c>
      <c r="Q148">
        <v>166</v>
      </c>
      <c r="R148">
        <v>3.23434381166485</v>
      </c>
      <c r="S148">
        <v>2.86315789473684E-3</v>
      </c>
      <c r="T148">
        <v>-5.8315868377685502</v>
      </c>
      <c r="U148">
        <v>-2.7919601140630599</v>
      </c>
      <c r="V148">
        <v>26.423629999999999</v>
      </c>
      <c r="W148">
        <v>25.77458</v>
      </c>
      <c r="X148">
        <v>25.65324</v>
      </c>
      <c r="Y148">
        <v>24.671849999999999</v>
      </c>
      <c r="Z148">
        <v>24.99766</v>
      </c>
      <c r="AA148">
        <v>26.18779</v>
      </c>
      <c r="AB148">
        <v>29.834399999999999</v>
      </c>
      <c r="AC148">
        <v>25.892289999999999</v>
      </c>
      <c r="AD148">
        <v>29.396789999999999</v>
      </c>
      <c r="AE148">
        <v>31.81176</v>
      </c>
      <c r="AF148">
        <v>30.56692</v>
      </c>
      <c r="AG148">
        <v>30.97336</v>
      </c>
      <c r="AH148" s="1" t="str">
        <f>MID(G148,FIND("|",G148,1)+1,FIND("|",G148,FIND("|",G148,1)+1)-FIND("|",G148,1)-1)</f>
        <v>A0A1D6BC87</v>
      </c>
      <c r="AI148" s="1" t="e">
        <f>VLOOKUP(AH148,'Additional Annotation'!B:J,2,FALSE)</f>
        <v>#N/A</v>
      </c>
      <c r="AJ148" s="1" t="e">
        <f>VLOOKUP(AH148,'Additional Annotation'!B:J,3,FALSE)</f>
        <v>#N/A</v>
      </c>
      <c r="AK148" s="1" t="e">
        <f>VLOOKUP(AH148,'Additional Annotation'!B:J,7,FALSE)</f>
        <v>#N/A</v>
      </c>
      <c r="AL148" s="1" t="e">
        <f>VLOOKUP(AH148,'Additional Annotation'!B:J,8,FALSE)</f>
        <v>#N/A</v>
      </c>
      <c r="AM148" s="1" t="e">
        <f>VLOOKUP(AH148,'Additional Annotation'!B:J,9,FALSE)</f>
        <v>#N/A</v>
      </c>
    </row>
    <row r="149" spans="1:39" x14ac:dyDescent="0.25">
      <c r="A149" s="15"/>
      <c r="B149" s="1" t="s">
        <v>31</v>
      </c>
      <c r="C149" s="1">
        <v>3.6770256128494201</v>
      </c>
      <c r="D149" s="1">
        <v>-3.1321919759114598</v>
      </c>
      <c r="E149" s="1" t="s">
        <v>287</v>
      </c>
      <c r="F149" s="1" t="s">
        <v>287</v>
      </c>
      <c r="G149" s="1" t="s">
        <v>288</v>
      </c>
      <c r="H149">
        <v>9</v>
      </c>
      <c r="I149">
        <v>3</v>
      </c>
      <c r="J149">
        <v>3</v>
      </c>
      <c r="K149">
        <v>26.1</v>
      </c>
      <c r="L149">
        <v>5</v>
      </c>
      <c r="M149">
        <v>5</v>
      </c>
      <c r="N149">
        <v>50.789000000000001</v>
      </c>
      <c r="O149">
        <v>11.754</v>
      </c>
      <c r="P149">
        <v>5739000000</v>
      </c>
      <c r="Q149">
        <v>46</v>
      </c>
      <c r="R149">
        <v>2.8299157264013601</v>
      </c>
      <c r="S149">
        <v>4.2391919191919203E-2</v>
      </c>
      <c r="T149">
        <v>1.9524485270182299</v>
      </c>
      <c r="U149">
        <v>1.1148580743729799</v>
      </c>
      <c r="V149">
        <v>29.343330000000002</v>
      </c>
      <c r="W149">
        <v>29.05302</v>
      </c>
      <c r="X149">
        <v>28.584160000000001</v>
      </c>
      <c r="Y149">
        <v>29.618770000000001</v>
      </c>
      <c r="Z149">
        <v>29.140070000000001</v>
      </c>
      <c r="AA149">
        <v>29.85979</v>
      </c>
      <c r="AB149">
        <v>29.076840000000001</v>
      </c>
      <c r="AC149">
        <v>28.535830000000001</v>
      </c>
      <c r="AD149">
        <v>27.973279999999999</v>
      </c>
      <c r="AE149">
        <v>27.681170000000002</v>
      </c>
      <c r="AF149">
        <v>27.760529999999999</v>
      </c>
      <c r="AG149">
        <v>27.319590000000002</v>
      </c>
      <c r="AH149" s="1" t="str">
        <f>MID(G149,FIND("|",G149,1)+1,FIND("|",G149,FIND("|",G149,1)+1)-FIND("|",G149,1)-1)</f>
        <v>A0A1D6BJ70</v>
      </c>
      <c r="AI149" s="1" t="str">
        <f>VLOOKUP(AH149,'Additional Annotation'!B:J,2,FALSE)</f>
        <v>1149818103</v>
      </c>
      <c r="AJ149" s="1" t="str">
        <f>VLOOKUP(AH149,'Additional Annotation'!B:J,3,FALSE)</f>
        <v>XP_020167713.1</v>
      </c>
      <c r="AK149" s="1" t="str">
        <f>VLOOKUP(AH149,'Additional Annotation'!B:J,7,FALSE)</f>
        <v>aspartyl protease family protein At5g10770-like</v>
      </c>
      <c r="AL149" s="1" t="str">
        <f>VLOOKUP(AH149,'Additional Annotation'!B:J,8,FALSE)</f>
        <v>Aegilops tauschii subsp. tauschii</v>
      </c>
      <c r="AM149" s="1" t="str">
        <f>VLOOKUP(AH149,'Additional Annotation'!B:J,9,FALSE)</f>
        <v>Aegilops tauschii subsp. tauschii</v>
      </c>
    </row>
    <row r="150" spans="1:39" x14ac:dyDescent="0.25">
      <c r="A150" s="15"/>
      <c r="B150" s="1" t="s">
        <v>31</v>
      </c>
      <c r="C150" s="1">
        <v>2.5407628474290598</v>
      </c>
      <c r="D150" s="1">
        <v>-2.24877103169759</v>
      </c>
      <c r="E150" s="1" t="s">
        <v>289</v>
      </c>
      <c r="F150" s="1" t="s">
        <v>289</v>
      </c>
      <c r="G150" s="1" t="s">
        <v>290</v>
      </c>
      <c r="H150">
        <v>9</v>
      </c>
      <c r="I150">
        <v>2</v>
      </c>
      <c r="J150">
        <v>2</v>
      </c>
      <c r="K150">
        <v>49.1</v>
      </c>
      <c r="L150">
        <v>17.5</v>
      </c>
      <c r="M150">
        <v>17.5</v>
      </c>
      <c r="N150">
        <v>24.106000000000002</v>
      </c>
      <c r="O150">
        <v>98.492000000000004</v>
      </c>
      <c r="P150">
        <v>14199000000</v>
      </c>
      <c r="Q150">
        <v>36</v>
      </c>
      <c r="R150">
        <v>0.86024918583543397</v>
      </c>
      <c r="S150">
        <v>4.4217303822937599E-2</v>
      </c>
      <c r="T150">
        <v>4.1263523101806596</v>
      </c>
      <c r="U150">
        <v>1.10619164307338</v>
      </c>
      <c r="V150">
        <v>31.095970000000001</v>
      </c>
      <c r="W150">
        <v>25.829940000000001</v>
      </c>
      <c r="X150">
        <v>24.877269999999999</v>
      </c>
      <c r="Y150">
        <v>30.829409999999999</v>
      </c>
      <c r="Z150">
        <v>31.117370000000001</v>
      </c>
      <c r="AA150">
        <v>30.487020000000001</v>
      </c>
      <c r="AB150">
        <v>28.47634</v>
      </c>
      <c r="AC150">
        <v>31.742460000000001</v>
      </c>
      <c r="AD150">
        <v>24.582799999999999</v>
      </c>
      <c r="AE150">
        <v>24.152809999999999</v>
      </c>
      <c r="AF150">
        <v>31.115390000000001</v>
      </c>
      <c r="AG150">
        <v>24.786549999999998</v>
      </c>
      <c r="AH150" s="1" t="str">
        <f>MID(G150,FIND("|",G150,1)+1,FIND("|",G150,FIND("|",G150,1)+1)-FIND("|",G150,1)-1)</f>
        <v>A0A1D6BM14</v>
      </c>
      <c r="AI150" s="1" t="str">
        <f>VLOOKUP(AH150,'Additional Annotation'!B:J,2,FALSE)</f>
        <v>508776453</v>
      </c>
      <c r="AJ150" s="1" t="str">
        <f>VLOOKUP(AH150,'Additional Annotation'!B:J,3,FALSE)</f>
        <v>EOY23709.1</v>
      </c>
      <c r="AK150" s="1" t="str">
        <f>VLOOKUP(AH150,'Additional Annotation'!B:J,7,FALSE)</f>
        <v>RING-H2 zinc finger protein RHA2a, putative</v>
      </c>
      <c r="AL150" s="1" t="str">
        <f>VLOOKUP(AH150,'Additional Annotation'!B:J,8,FALSE)</f>
        <v>cacao</v>
      </c>
      <c r="AM150" s="1" t="str">
        <f>VLOOKUP(AH150,'Additional Annotation'!B:J,9,FALSE)</f>
        <v>Theobroma cacao</v>
      </c>
    </row>
    <row r="151" spans="1:39" x14ac:dyDescent="0.25">
      <c r="A151" s="15"/>
      <c r="B151" s="1" t="s">
        <v>31</v>
      </c>
      <c r="C151" s="1">
        <v>2.1730230385650899</v>
      </c>
      <c r="D151" s="1">
        <v>2.2287324269612698</v>
      </c>
      <c r="E151" s="1" t="s">
        <v>291</v>
      </c>
      <c r="F151" s="1" t="s">
        <v>292</v>
      </c>
      <c r="G151" s="1" t="s">
        <v>293</v>
      </c>
      <c r="H151">
        <v>9</v>
      </c>
      <c r="I151">
        <v>9</v>
      </c>
      <c r="J151">
        <v>2</v>
      </c>
      <c r="K151">
        <v>27.2</v>
      </c>
      <c r="L151">
        <v>27.2</v>
      </c>
      <c r="M151">
        <v>2</v>
      </c>
      <c r="N151">
        <v>47.34</v>
      </c>
      <c r="O151">
        <v>323.31</v>
      </c>
      <c r="P151">
        <v>25977000000</v>
      </c>
      <c r="Q151">
        <v>485</v>
      </c>
      <c r="R151">
        <v>3.6770256128494201</v>
      </c>
      <c r="S151">
        <v>1.07058823529412E-2</v>
      </c>
      <c r="T151">
        <v>-3.1321919759114598</v>
      </c>
      <c r="U151">
        <v>-1.79656748012776</v>
      </c>
      <c r="V151">
        <v>27.435549999999999</v>
      </c>
      <c r="W151">
        <v>28.980080000000001</v>
      </c>
      <c r="X151">
        <v>26.788679999999999</v>
      </c>
      <c r="Y151">
        <v>26.638380000000002</v>
      </c>
      <c r="Z151">
        <v>26.987829999999999</v>
      </c>
      <c r="AA151">
        <v>27.045660000000002</v>
      </c>
      <c r="AB151">
        <v>33.369840000000003</v>
      </c>
      <c r="AC151">
        <v>31.624140000000001</v>
      </c>
      <c r="AD151">
        <v>30.774699999999999</v>
      </c>
      <c r="AE151">
        <v>30.39611</v>
      </c>
      <c r="AF151">
        <v>29.678989999999999</v>
      </c>
      <c r="AG151">
        <v>29.99335</v>
      </c>
      <c r="AH151" s="1" t="str">
        <f>MID(G151,FIND("|",G151,1)+1,FIND("|",G151,FIND("|",G151,1)+1)-FIND("|",G151,1)-1)</f>
        <v>A0A1D6BPT6</v>
      </c>
      <c r="AI151" s="1" t="str">
        <f>VLOOKUP(AH151,'Additional Annotation'!B:J,2,FALSE)</f>
        <v>1149786266</v>
      </c>
      <c r="AJ151" s="1" t="str">
        <f>VLOOKUP(AH151,'Additional Annotation'!B:J,3,FALSE)</f>
        <v>XP_020155203.1</v>
      </c>
      <c r="AK151" s="1" t="str">
        <f>VLOOKUP(AH151,'Additional Annotation'!B:J,7,FALSE)</f>
        <v>peroxidase 45-like</v>
      </c>
      <c r="AL151" s="1" t="str">
        <f>VLOOKUP(AH151,'Additional Annotation'!B:J,8,FALSE)</f>
        <v>Aegilops tauschii subsp. tauschii</v>
      </c>
      <c r="AM151" s="1" t="str">
        <f>VLOOKUP(AH151,'Additional Annotation'!B:J,9,FALSE)</f>
        <v>Aegilops tauschii subsp. tauschii</v>
      </c>
    </row>
    <row r="152" spans="1:39" x14ac:dyDescent="0.25">
      <c r="A152" s="15"/>
      <c r="B152" s="1" t="s">
        <v>31</v>
      </c>
      <c r="C152" s="1">
        <v>1.4409030618444101</v>
      </c>
      <c r="D152" s="1">
        <v>4.2225494384765598</v>
      </c>
      <c r="E152" s="1" t="s">
        <v>294</v>
      </c>
      <c r="F152" s="1" t="s">
        <v>295</v>
      </c>
      <c r="G152" s="1" t="s">
        <v>296</v>
      </c>
      <c r="H152">
        <v>6</v>
      </c>
      <c r="I152">
        <v>1</v>
      </c>
      <c r="J152">
        <v>1</v>
      </c>
      <c r="K152">
        <v>24.4</v>
      </c>
      <c r="L152">
        <v>4.9000000000000004</v>
      </c>
      <c r="M152">
        <v>4.9000000000000004</v>
      </c>
      <c r="N152">
        <v>36.774999999999999</v>
      </c>
      <c r="O152">
        <v>14.337999999999999</v>
      </c>
      <c r="P152">
        <v>2127800000</v>
      </c>
      <c r="Q152">
        <v>27</v>
      </c>
      <c r="R152">
        <v>1.9831776746352501</v>
      </c>
      <c r="S152">
        <v>4.6800788954635103E-2</v>
      </c>
      <c r="T152">
        <v>2.1542453765869101</v>
      </c>
      <c r="U152">
        <v>1.09177301159637</v>
      </c>
      <c r="V152">
        <v>24.87529</v>
      </c>
      <c r="W152">
        <v>25.650880000000001</v>
      </c>
      <c r="X152">
        <v>26.981850000000001</v>
      </c>
      <c r="Y152">
        <v>28.129770000000001</v>
      </c>
      <c r="Z152">
        <v>27.443560000000002</v>
      </c>
      <c r="AA152">
        <v>26.72007</v>
      </c>
      <c r="AB152">
        <v>23.77899</v>
      </c>
      <c r="AC152">
        <v>28.50639</v>
      </c>
      <c r="AD152">
        <v>25.204529999999998</v>
      </c>
      <c r="AE152">
        <v>25.589580000000002</v>
      </c>
      <c r="AF152">
        <v>25.438949999999998</v>
      </c>
      <c r="AG152">
        <v>24.802129999999998</v>
      </c>
      <c r="AH152" s="1" t="str">
        <f>MID(G152,FIND("|",G152,1)+1,FIND("|",G152,FIND("|",G152,1)+1)-FIND("|",G152,1)-1)</f>
        <v>A0A1D6C2Z1</v>
      </c>
      <c r="AI152" s="1" t="str">
        <f>VLOOKUP(AH152,'Additional Annotation'!B:J,2,FALSE)</f>
        <v>1149775137</v>
      </c>
      <c r="AJ152" s="1" t="str">
        <f>VLOOKUP(AH152,'Additional Annotation'!B:J,3,FALSE)</f>
        <v>XP_020151320.1</v>
      </c>
      <c r="AK152" s="1" t="str">
        <f>VLOOKUP(AH152,'Additional Annotation'!B:J,7,FALSE)</f>
        <v>ervatamin-B-like</v>
      </c>
      <c r="AL152" s="1" t="str">
        <f>VLOOKUP(AH152,'Additional Annotation'!B:J,8,FALSE)</f>
        <v>Aegilops tauschii subsp. tauschii</v>
      </c>
      <c r="AM152" s="1" t="str">
        <f>VLOOKUP(AH152,'Additional Annotation'!B:J,9,FALSE)</f>
        <v>Aegilops tauschii subsp. tauschii</v>
      </c>
    </row>
    <row r="153" spans="1:39" x14ac:dyDescent="0.25">
      <c r="A153" s="15"/>
      <c r="B153" s="1" t="s">
        <v>31</v>
      </c>
      <c r="C153" s="1">
        <v>6.05833281319818</v>
      </c>
      <c r="D153" s="1">
        <v>2.1634515126546199</v>
      </c>
      <c r="E153" s="1" t="s">
        <v>297</v>
      </c>
      <c r="F153" s="1" t="s">
        <v>297</v>
      </c>
      <c r="G153" s="1" t="s">
        <v>298</v>
      </c>
      <c r="H153">
        <v>5</v>
      </c>
      <c r="I153">
        <v>5</v>
      </c>
      <c r="J153">
        <v>5</v>
      </c>
      <c r="K153">
        <v>37.200000000000003</v>
      </c>
      <c r="L153">
        <v>37.200000000000003</v>
      </c>
      <c r="M153">
        <v>37.200000000000003</v>
      </c>
      <c r="N153">
        <v>24.111999999999998</v>
      </c>
      <c r="O153">
        <v>9.9243000000000006</v>
      </c>
      <c r="P153">
        <v>1129000000</v>
      </c>
      <c r="Q153">
        <v>31</v>
      </c>
      <c r="R153">
        <v>2.5407628474290598</v>
      </c>
      <c r="S153">
        <v>2.8161797752809001E-2</v>
      </c>
      <c r="T153">
        <v>-2.24877103169759</v>
      </c>
      <c r="U153">
        <v>-1.2184444105913199</v>
      </c>
      <c r="V153">
        <v>24.410319999999999</v>
      </c>
      <c r="W153">
        <v>26.00056</v>
      </c>
      <c r="X153">
        <v>26.442029999999999</v>
      </c>
      <c r="Y153">
        <v>25.378990000000002</v>
      </c>
      <c r="Z153">
        <v>25.084479999999999</v>
      </c>
      <c r="AA153">
        <v>24.38946</v>
      </c>
      <c r="AB153">
        <v>26.749569999999999</v>
      </c>
      <c r="AC153">
        <v>25.10389</v>
      </c>
      <c r="AD153">
        <v>27.41844</v>
      </c>
      <c r="AE153">
        <v>27.21716</v>
      </c>
      <c r="AF153">
        <v>26.8749</v>
      </c>
      <c r="AG153">
        <v>27.507180000000002</v>
      </c>
      <c r="AH153" s="1" t="str">
        <f>MID(G153,FIND("|",G153,1)+1,FIND("|",G153,FIND("|",G153,1)+1)-FIND("|",G153,1)-1)</f>
        <v>A0A1D6C4U4</v>
      </c>
      <c r="AI153" s="1" t="str">
        <f>VLOOKUP(AH153,'Additional Annotation'!B:J,2,FALSE)</f>
        <v>1149763221</v>
      </c>
      <c r="AJ153" s="1" t="str">
        <f>VLOOKUP(AH153,'Additional Annotation'!B:J,3,FALSE)</f>
        <v>XP_020146969.1</v>
      </c>
      <c r="AK153" s="1" t="str">
        <f>VLOOKUP(AH153,'Additional Annotation'!B:J,7,FALSE)</f>
        <v>peroxidase P7-like isoform X1</v>
      </c>
      <c r="AL153" s="1" t="str">
        <f>VLOOKUP(AH153,'Additional Annotation'!B:J,8,FALSE)</f>
        <v>Aegilops tauschii subsp. tauschii</v>
      </c>
      <c r="AM153" s="1" t="str">
        <f>VLOOKUP(AH153,'Additional Annotation'!B:J,9,FALSE)</f>
        <v>Aegilops tauschii subsp. tauschii</v>
      </c>
    </row>
    <row r="154" spans="1:39" x14ac:dyDescent="0.25">
      <c r="A154" s="15"/>
      <c r="B154" s="1" t="s">
        <v>31</v>
      </c>
      <c r="C154" s="1">
        <v>2.74941964547611</v>
      </c>
      <c r="D154" s="1">
        <v>-6.22516695658366</v>
      </c>
      <c r="E154" s="1" t="s">
        <v>112</v>
      </c>
      <c r="F154" s="1" t="s">
        <v>112</v>
      </c>
      <c r="G154" s="1" t="s">
        <v>113</v>
      </c>
      <c r="H154">
        <v>8</v>
      </c>
      <c r="I154">
        <v>8</v>
      </c>
      <c r="J154">
        <v>2</v>
      </c>
      <c r="K154">
        <v>34.1</v>
      </c>
      <c r="L154">
        <v>34.1</v>
      </c>
      <c r="M154">
        <v>10.1</v>
      </c>
      <c r="N154">
        <v>33.935000000000002</v>
      </c>
      <c r="O154">
        <v>323.31</v>
      </c>
      <c r="P154">
        <v>39313000000</v>
      </c>
      <c r="Q154">
        <v>213</v>
      </c>
      <c r="R154">
        <v>2.1730230385650899</v>
      </c>
      <c r="S154">
        <v>3.50315789473684E-2</v>
      </c>
      <c r="T154">
        <v>2.2287324269612698</v>
      </c>
      <c r="U154">
        <v>1.1534612338450301</v>
      </c>
      <c r="V154">
        <v>31.545079999999999</v>
      </c>
      <c r="W154">
        <v>30.844760000000001</v>
      </c>
      <c r="X154">
        <v>31.270859999999999</v>
      </c>
      <c r="Y154">
        <v>32.793590000000002</v>
      </c>
      <c r="Z154">
        <v>32.551259999999999</v>
      </c>
      <c r="AA154">
        <v>31.957439999999998</v>
      </c>
      <c r="AB154">
        <v>28.234159999999999</v>
      </c>
      <c r="AC154">
        <v>30.75103</v>
      </c>
      <c r="AD154">
        <v>29.477869999999999</v>
      </c>
      <c r="AE154">
        <v>29.574359999999999</v>
      </c>
      <c r="AF154">
        <v>30.797840000000001</v>
      </c>
      <c r="AG154">
        <v>30.24389</v>
      </c>
      <c r="AH154" s="1" t="str">
        <f>MID(G154,FIND("|",G154,1)+1,FIND("|",G154,FIND("|",G154,1)+1)-FIND("|",G154,1)-1)</f>
        <v>A0A1D6C9I2</v>
      </c>
      <c r="AI154" s="1" t="str">
        <f>VLOOKUP(AH154,'Additional Annotation'!B:J,2,FALSE)</f>
        <v>1149723491</v>
      </c>
      <c r="AJ154" s="1" t="str">
        <f>VLOOKUP(AH154,'Additional Annotation'!B:J,3,FALSE)</f>
        <v>XP_020187657.1</v>
      </c>
      <c r="AK154" s="1" t="str">
        <f>VLOOKUP(AH154,'Additional Annotation'!B:J,7,FALSE)</f>
        <v>chitinase 8-like</v>
      </c>
      <c r="AL154" s="1" t="str">
        <f>VLOOKUP(AH154,'Additional Annotation'!B:J,8,FALSE)</f>
        <v>Aegilops tauschii subsp. tauschii</v>
      </c>
      <c r="AM154" s="1" t="str">
        <f>VLOOKUP(AH154,'Additional Annotation'!B:J,9,FALSE)</f>
        <v>Aegilops tauschii subsp. tauschii</v>
      </c>
    </row>
    <row r="155" spans="1:39" x14ac:dyDescent="0.25">
      <c r="A155" s="15"/>
      <c r="B155" s="1" t="s">
        <v>31</v>
      </c>
      <c r="C155" s="1">
        <v>1.32838185635058</v>
      </c>
      <c r="D155" s="1">
        <v>2.8734270731608098</v>
      </c>
      <c r="E155" s="1" t="s">
        <v>299</v>
      </c>
      <c r="F155" s="1" t="s">
        <v>299</v>
      </c>
      <c r="G155" s="1" t="s">
        <v>300</v>
      </c>
      <c r="H155">
        <v>9</v>
      </c>
      <c r="I155">
        <v>1</v>
      </c>
      <c r="J155">
        <v>1</v>
      </c>
      <c r="K155">
        <v>37.9</v>
      </c>
      <c r="L155">
        <v>8.3000000000000007</v>
      </c>
      <c r="M155">
        <v>8.3000000000000007</v>
      </c>
      <c r="N155">
        <v>28.699000000000002</v>
      </c>
      <c r="O155">
        <v>115.74</v>
      </c>
      <c r="P155">
        <v>42775000000</v>
      </c>
      <c r="Q155">
        <v>147</v>
      </c>
      <c r="R155">
        <v>1.4409030618444101</v>
      </c>
      <c r="S155">
        <v>1.4757834757834799E-2</v>
      </c>
      <c r="T155">
        <v>4.2225494384765598</v>
      </c>
      <c r="U155">
        <v>1.47525333924001</v>
      </c>
      <c r="V155">
        <v>31.89995</v>
      </c>
      <c r="W155">
        <v>30.810459999999999</v>
      </c>
      <c r="X155">
        <v>31.721350000000001</v>
      </c>
      <c r="Y155">
        <v>32.504550000000002</v>
      </c>
      <c r="Z155">
        <v>31.515260000000001</v>
      </c>
      <c r="AA155">
        <v>32.084009999999999</v>
      </c>
      <c r="AB155">
        <v>31.117370000000001</v>
      </c>
      <c r="AC155">
        <v>29.70701</v>
      </c>
      <c r="AD155">
        <v>31.176590000000001</v>
      </c>
      <c r="AE155">
        <v>25.19772</v>
      </c>
      <c r="AF155">
        <v>28.678080000000001</v>
      </c>
      <c r="AG155">
        <v>29.560379999999999</v>
      </c>
      <c r="AH155" s="1" t="str">
        <f>MID(G155,FIND("|",G155,1)+1,FIND("|",G155,FIND("|",G155,1)+1)-FIND("|",G155,1)-1)</f>
        <v>A0A1D6D0S1</v>
      </c>
      <c r="AI155" s="1" t="str">
        <f>VLOOKUP(AH155,'Additional Annotation'!B:J,2,FALSE)</f>
        <v>1149699201</v>
      </c>
      <c r="AJ155" s="1" t="str">
        <f>VLOOKUP(AH155,'Additional Annotation'!B:J,3,FALSE)</f>
        <v>XP_020151869.1</v>
      </c>
      <c r="AK155" s="1" t="str">
        <f>VLOOKUP(AH155,'Additional Annotation'!B:J,7,FALSE)</f>
        <v>subtilisin-like protease SBT1.8</v>
      </c>
      <c r="AL155" s="1" t="str">
        <f>VLOOKUP(AH155,'Additional Annotation'!B:J,8,FALSE)</f>
        <v>Aegilops tauschii subsp. tauschii</v>
      </c>
      <c r="AM155" s="1" t="str">
        <f>VLOOKUP(AH155,'Additional Annotation'!B:J,9,FALSE)</f>
        <v>Aegilops tauschii subsp. tauschii</v>
      </c>
    </row>
    <row r="156" spans="1:39" x14ac:dyDescent="0.25">
      <c r="A156" s="15"/>
      <c r="B156" s="1" t="s">
        <v>31</v>
      </c>
      <c r="C156" s="1">
        <v>1.3325239225519701</v>
      </c>
      <c r="D156" s="1">
        <v>-2.6967411041259801</v>
      </c>
      <c r="E156" s="1" t="s">
        <v>301</v>
      </c>
      <c r="F156" s="1" t="s">
        <v>301</v>
      </c>
      <c r="G156" s="1" t="s">
        <v>302</v>
      </c>
      <c r="H156">
        <v>11</v>
      </c>
      <c r="I156">
        <v>9</v>
      </c>
      <c r="J156">
        <v>2</v>
      </c>
      <c r="K156">
        <v>46.1</v>
      </c>
      <c r="L156">
        <v>37.1</v>
      </c>
      <c r="M156">
        <v>9.6999999999999993</v>
      </c>
      <c r="N156">
        <v>33.912999999999997</v>
      </c>
      <c r="O156">
        <v>146.03</v>
      </c>
      <c r="P156">
        <v>10182000000</v>
      </c>
      <c r="Q156">
        <v>135</v>
      </c>
      <c r="R156">
        <v>6.05833281319818</v>
      </c>
      <c r="S156">
        <v>1.8395721925133699E-2</v>
      </c>
      <c r="T156">
        <v>2.1634515126546199</v>
      </c>
      <c r="U156">
        <v>1.40274698281702</v>
      </c>
      <c r="V156">
        <v>29.898790000000002</v>
      </c>
      <c r="W156">
        <v>29.725449999999999</v>
      </c>
      <c r="X156">
        <v>30.013449999999999</v>
      </c>
      <c r="Y156">
        <v>30.38597</v>
      </c>
      <c r="Z156">
        <v>30.386900000000001</v>
      </c>
      <c r="AA156">
        <v>30.424620000000001</v>
      </c>
      <c r="AB156">
        <v>26.280999999999999</v>
      </c>
      <c r="AC156">
        <v>29.525110000000002</v>
      </c>
      <c r="AD156">
        <v>26.102789999999999</v>
      </c>
      <c r="AE156">
        <v>28.305910000000001</v>
      </c>
      <c r="AF156">
        <v>28.16619</v>
      </c>
      <c r="AG156">
        <v>28.235029999999998</v>
      </c>
      <c r="AH156" s="1" t="str">
        <f>MID(G156,FIND("|",G156,1)+1,FIND("|",G156,FIND("|",G156,1)+1)-FIND("|",G156,1)-1)</f>
        <v>A0A1D6D5H8</v>
      </c>
      <c r="AI156" s="1" t="str">
        <f>VLOOKUP(AH156,'Additional Annotation'!B:J,2,FALSE)</f>
        <v>1149770654</v>
      </c>
      <c r="AJ156" s="1" t="str">
        <f>VLOOKUP(AH156,'Additional Annotation'!B:J,3,FALSE)</f>
        <v>XP_020149653.1</v>
      </c>
      <c r="AK156" s="1" t="str">
        <f>VLOOKUP(AH156,'Additional Annotation'!B:J,7,FALSE)</f>
        <v>ankyrin repeat domain-containing protein 2A-like</v>
      </c>
      <c r="AL156" s="1" t="str">
        <f>VLOOKUP(AH156,'Additional Annotation'!B:J,8,FALSE)</f>
        <v>Aegilops tauschii subsp. tauschii</v>
      </c>
      <c r="AM156" s="1" t="str">
        <f>VLOOKUP(AH156,'Additional Annotation'!B:J,9,FALSE)</f>
        <v>Aegilops tauschii subsp. tauschii</v>
      </c>
    </row>
    <row r="157" spans="1:39" x14ac:dyDescent="0.25">
      <c r="A157" s="15"/>
      <c r="B157" s="1" t="s">
        <v>31</v>
      </c>
      <c r="C157" s="1">
        <v>3.6541824588779002</v>
      </c>
      <c r="D157" s="1">
        <v>2.8382186889648402</v>
      </c>
      <c r="E157" s="1" t="s">
        <v>303</v>
      </c>
      <c r="F157" s="1" t="s">
        <v>303</v>
      </c>
      <c r="G157" s="1" t="s">
        <v>304</v>
      </c>
      <c r="H157">
        <v>7</v>
      </c>
      <c r="I157">
        <v>7</v>
      </c>
      <c r="J157">
        <v>7</v>
      </c>
      <c r="K157">
        <v>38.6</v>
      </c>
      <c r="L157">
        <v>38.6</v>
      </c>
      <c r="M157">
        <v>38.6</v>
      </c>
      <c r="N157">
        <v>26.151</v>
      </c>
      <c r="O157">
        <v>211.44</v>
      </c>
      <c r="P157">
        <v>47250000000</v>
      </c>
      <c r="Q157">
        <v>186</v>
      </c>
      <c r="R157">
        <v>2.74941964547611</v>
      </c>
      <c r="S157">
        <v>3.6330275229357798E-3</v>
      </c>
      <c r="T157">
        <v>-6.22516695658366</v>
      </c>
      <c r="U157">
        <v>-2.6586508693606099</v>
      </c>
      <c r="V157">
        <v>25.886890000000001</v>
      </c>
      <c r="W157">
        <v>26.70767</v>
      </c>
      <c r="X157">
        <v>24.949670000000001</v>
      </c>
      <c r="Y157">
        <v>24.389099999999999</v>
      </c>
      <c r="Z157">
        <v>25.079160000000002</v>
      </c>
      <c r="AA157">
        <v>24.072870000000002</v>
      </c>
      <c r="AB157">
        <v>34.151339999999998</v>
      </c>
      <c r="AC157">
        <v>32.45194</v>
      </c>
      <c r="AD157">
        <v>32.087330000000001</v>
      </c>
      <c r="AE157">
        <v>32.11703</v>
      </c>
      <c r="AF157">
        <v>30.709320000000002</v>
      </c>
      <c r="AG157">
        <v>29.390280000000001</v>
      </c>
      <c r="AH157" s="1" t="str">
        <f>MID(G157,FIND("|",G157,1)+1,FIND("|",G157,FIND("|",G157,1)+1)-FIND("|",G157,1)-1)</f>
        <v>A0A1D6CVE9</v>
      </c>
      <c r="AI157" s="1" t="str">
        <f>VLOOKUP(AH157,'Additional Annotation'!B:J,2,FALSE)</f>
        <v>1149818107</v>
      </c>
      <c r="AJ157" s="1" t="str">
        <f>VLOOKUP(AH157,'Additional Annotation'!B:J,3,FALSE)</f>
        <v>XP_020167715.1</v>
      </c>
      <c r="AK157" s="1" t="str">
        <f>VLOOKUP(AH157,'Additional Annotation'!B:J,7,FALSE)</f>
        <v>aspartyl protease family protein At5g10770-like isoform X2</v>
      </c>
      <c r="AL157" s="1" t="str">
        <f>VLOOKUP(AH157,'Additional Annotation'!B:J,8,FALSE)</f>
        <v>Aegilops tauschii subsp. tauschii</v>
      </c>
      <c r="AM157" s="1" t="str">
        <f>VLOOKUP(AH157,'Additional Annotation'!B:J,9,FALSE)</f>
        <v>Aegilops tauschii subsp. tauschii</v>
      </c>
    </row>
    <row r="158" spans="1:39" x14ac:dyDescent="0.25">
      <c r="A158" s="15"/>
      <c r="B158" s="1" t="s">
        <v>31</v>
      </c>
      <c r="C158" s="1">
        <v>1.46781955847468</v>
      </c>
      <c r="D158" s="1">
        <v>-2.7197240193684902</v>
      </c>
      <c r="E158" s="1" t="s">
        <v>305</v>
      </c>
      <c r="F158" s="1" t="s">
        <v>305</v>
      </c>
      <c r="G158" s="1" t="s">
        <v>306</v>
      </c>
      <c r="H158">
        <v>7</v>
      </c>
      <c r="I158">
        <v>7</v>
      </c>
      <c r="J158">
        <v>7</v>
      </c>
      <c r="K158">
        <v>18.100000000000001</v>
      </c>
      <c r="L158">
        <v>18.100000000000001</v>
      </c>
      <c r="M158">
        <v>18.100000000000001</v>
      </c>
      <c r="N158">
        <v>79.341999999999999</v>
      </c>
      <c r="O158">
        <v>56.247999999999998</v>
      </c>
      <c r="P158">
        <v>1263900000</v>
      </c>
      <c r="Q158">
        <v>36</v>
      </c>
      <c r="R158">
        <v>1.32838185635058</v>
      </c>
      <c r="S158">
        <v>3.64906444906445E-2</v>
      </c>
      <c r="T158">
        <v>2.8734270731608098</v>
      </c>
      <c r="U158">
        <v>1.1437099409864599</v>
      </c>
      <c r="V158">
        <v>26.65963</v>
      </c>
      <c r="W158">
        <v>27.053719999999998</v>
      </c>
      <c r="X158">
        <v>26.78257</v>
      </c>
      <c r="Y158">
        <v>27.333220000000001</v>
      </c>
      <c r="Z158">
        <v>27.5093</v>
      </c>
      <c r="AA158">
        <v>26.867730000000002</v>
      </c>
      <c r="AB158">
        <v>23.827629999999999</v>
      </c>
      <c r="AC158">
        <v>26.394600000000001</v>
      </c>
      <c r="AD158">
        <v>25.42681</v>
      </c>
      <c r="AE158">
        <v>26.147010000000002</v>
      </c>
      <c r="AF158">
        <v>22.71078</v>
      </c>
      <c r="AG158">
        <v>24.23217</v>
      </c>
      <c r="AH158" s="1" t="str">
        <f>MID(G158,FIND("|",G158,1)+1,FIND("|",G158,FIND("|",G158,1)+1)-FIND("|",G158,1)-1)</f>
        <v>A0A1D6CZQ9</v>
      </c>
      <c r="AI158" s="1" t="str">
        <f>VLOOKUP(AH158,'Additional Annotation'!B:J,2,FALSE)</f>
        <v>1149711305</v>
      </c>
      <c r="AJ158" s="1" t="str">
        <f>VLOOKUP(AH158,'Additional Annotation'!B:J,3,FALSE)</f>
        <v>XP_020181720.1</v>
      </c>
      <c r="AK158" s="1" t="str">
        <f>VLOOKUP(AH158,'Additional Annotation'!B:J,7,FALSE)</f>
        <v>binding partner of ACD11 1-like</v>
      </c>
      <c r="AL158" s="1" t="str">
        <f>VLOOKUP(AH158,'Additional Annotation'!B:J,8,FALSE)</f>
        <v>Aegilops tauschii subsp. tauschii</v>
      </c>
      <c r="AM158" s="1" t="str">
        <f>VLOOKUP(AH158,'Additional Annotation'!B:J,9,FALSE)</f>
        <v>Aegilops tauschii subsp. tauschii</v>
      </c>
    </row>
    <row r="159" spans="1:39" x14ac:dyDescent="0.25">
      <c r="A159" s="15"/>
      <c r="B159" s="1" t="s">
        <v>31</v>
      </c>
      <c r="C159" s="1">
        <v>2.14476104083684</v>
      </c>
      <c r="D159" s="1">
        <v>-3.5345026652018201</v>
      </c>
      <c r="E159" s="1" t="s">
        <v>307</v>
      </c>
      <c r="F159" s="1" t="s">
        <v>308</v>
      </c>
      <c r="G159" s="1" t="s">
        <v>309</v>
      </c>
      <c r="H159">
        <v>7</v>
      </c>
      <c r="I159">
        <v>7</v>
      </c>
      <c r="J159">
        <v>6</v>
      </c>
      <c r="K159">
        <v>26.3</v>
      </c>
      <c r="L159">
        <v>26.3</v>
      </c>
      <c r="M159">
        <v>22.7</v>
      </c>
      <c r="N159">
        <v>36.645000000000003</v>
      </c>
      <c r="O159">
        <v>126.52</v>
      </c>
      <c r="P159">
        <v>6774900000</v>
      </c>
      <c r="Q159">
        <v>56</v>
      </c>
      <c r="R159">
        <v>1.3325239225519701</v>
      </c>
      <c r="S159">
        <v>4.5232000000000001E-2</v>
      </c>
      <c r="T159">
        <v>-2.6967411041259801</v>
      </c>
      <c r="U159">
        <v>-1.10206930525268</v>
      </c>
      <c r="V159">
        <v>28.168489999999998</v>
      </c>
      <c r="W159">
        <v>24.595870000000001</v>
      </c>
      <c r="X159">
        <v>25.877030000000001</v>
      </c>
      <c r="Y159">
        <v>27.394359999999999</v>
      </c>
      <c r="Z159">
        <v>26.961020000000001</v>
      </c>
      <c r="AA159">
        <v>24.49954</v>
      </c>
      <c r="AB159">
        <v>29.656559999999999</v>
      </c>
      <c r="AC159">
        <v>29.673169999999999</v>
      </c>
      <c r="AD159">
        <v>29.520209999999999</v>
      </c>
      <c r="AE159">
        <v>29.332470000000001</v>
      </c>
      <c r="AF159">
        <v>29.206669999999999</v>
      </c>
      <c r="AG159">
        <v>28.405999999999999</v>
      </c>
      <c r="AH159" s="1" t="str">
        <f>MID(G159,FIND("|",G159,1)+1,FIND("|",G159,FIND("|",G159,1)+1)-FIND("|",G159,1)-1)</f>
        <v>A0A1D6D981</v>
      </c>
      <c r="AI159" s="1" t="str">
        <f>VLOOKUP(AH159,'Additional Annotation'!B:J,2,FALSE)</f>
        <v>1149724769</v>
      </c>
      <c r="AJ159" s="1" t="str">
        <f>VLOOKUP(AH159,'Additional Annotation'!B:J,3,FALSE)</f>
        <v>XP_020188276.1</v>
      </c>
      <c r="AK159" s="1" t="str">
        <f>VLOOKUP(AH159,'Additional Annotation'!B:J,7,FALSE)</f>
        <v>UDP-glucose flavonoid 3-O-glucosyltransferase 7-like</v>
      </c>
      <c r="AL159" s="1" t="str">
        <f>VLOOKUP(AH159,'Additional Annotation'!B:J,8,FALSE)</f>
        <v>Aegilops tauschii subsp. tauschii</v>
      </c>
      <c r="AM159" s="1" t="str">
        <f>VLOOKUP(AH159,'Additional Annotation'!B:J,9,FALSE)</f>
        <v>Aegilops tauschii subsp. tauschii</v>
      </c>
    </row>
    <row r="160" spans="1:39" x14ac:dyDescent="0.25">
      <c r="A160" s="15"/>
      <c r="B160" s="1" t="s">
        <v>31</v>
      </c>
      <c r="C160" s="1">
        <v>1.5587298835208101</v>
      </c>
      <c r="D160" s="1">
        <v>2.43619728088379</v>
      </c>
      <c r="E160" s="1" t="s">
        <v>310</v>
      </c>
      <c r="F160" s="1" t="s">
        <v>310</v>
      </c>
      <c r="G160" s="1" t="s">
        <v>311</v>
      </c>
      <c r="H160">
        <v>5</v>
      </c>
      <c r="I160">
        <v>4</v>
      </c>
      <c r="J160">
        <v>3</v>
      </c>
      <c r="K160">
        <v>14.8</v>
      </c>
      <c r="L160">
        <v>11.5</v>
      </c>
      <c r="M160">
        <v>9.1999999999999993</v>
      </c>
      <c r="N160">
        <v>47.53</v>
      </c>
      <c r="O160">
        <v>18.873000000000001</v>
      </c>
      <c r="P160">
        <v>2356100000</v>
      </c>
      <c r="Q160">
        <v>38</v>
      </c>
      <c r="R160">
        <v>3.6541824588779002</v>
      </c>
      <c r="S160">
        <v>1.21045751633987E-2</v>
      </c>
      <c r="T160">
        <v>2.8382186889648402</v>
      </c>
      <c r="U160">
        <v>1.64671548923365</v>
      </c>
      <c r="V160">
        <v>27.531479999999998</v>
      </c>
      <c r="W160">
        <v>27.555890000000002</v>
      </c>
      <c r="X160">
        <v>26.783069999999999</v>
      </c>
      <c r="Y160">
        <v>27.86673</v>
      </c>
      <c r="Z160">
        <v>27.862189999999998</v>
      </c>
      <c r="AA160">
        <v>28.10089</v>
      </c>
      <c r="AB160">
        <v>26.42661</v>
      </c>
      <c r="AC160">
        <v>26.384499999999999</v>
      </c>
      <c r="AD160">
        <v>28.77665</v>
      </c>
      <c r="AE160">
        <v>25.49643</v>
      </c>
      <c r="AF160">
        <v>24.781220000000001</v>
      </c>
      <c r="AG160">
        <v>25.037510000000001</v>
      </c>
      <c r="AH160" s="1" t="str">
        <f>MID(G160,FIND("|",G160,1)+1,FIND("|",G160,FIND("|",G160,1)+1)-FIND("|",G160,1)-1)</f>
        <v>A0A1D6D9K0</v>
      </c>
      <c r="AI160" s="1" t="str">
        <f>VLOOKUP(AH160,'Additional Annotation'!B:J,2,FALSE)</f>
        <v>1149711176</v>
      </c>
      <c r="AJ160" s="1" t="str">
        <f>VLOOKUP(AH160,'Additional Annotation'!B:J,3,FALSE)</f>
        <v>XP_020181651.1</v>
      </c>
      <c r="AK160" s="1" t="str">
        <f>VLOOKUP(AH160,'Additional Annotation'!B:J,7,FALSE)</f>
        <v>peroxidase 47-like</v>
      </c>
      <c r="AL160" s="1" t="str">
        <f>VLOOKUP(AH160,'Additional Annotation'!B:J,8,FALSE)</f>
        <v>Aegilops tauschii subsp. tauschii</v>
      </c>
      <c r="AM160" s="1" t="str">
        <f>VLOOKUP(AH160,'Additional Annotation'!B:J,9,FALSE)</f>
        <v>Aegilops tauschii subsp. tauschii</v>
      </c>
    </row>
    <row r="161" spans="1:39" x14ac:dyDescent="0.25">
      <c r="A161" s="15"/>
      <c r="B161" s="1" t="s">
        <v>31</v>
      </c>
      <c r="C161" s="1">
        <v>2.3637950127383598</v>
      </c>
      <c r="D161" s="1">
        <v>-5.9217516581217504</v>
      </c>
      <c r="E161" s="1" t="s">
        <v>114</v>
      </c>
      <c r="F161" s="1" t="s">
        <v>114</v>
      </c>
      <c r="G161" s="1" t="s">
        <v>115</v>
      </c>
      <c r="H161">
        <v>7</v>
      </c>
      <c r="I161">
        <v>7</v>
      </c>
      <c r="J161">
        <v>1</v>
      </c>
      <c r="K161">
        <v>30.5</v>
      </c>
      <c r="L161">
        <v>30.5</v>
      </c>
      <c r="M161">
        <v>6</v>
      </c>
      <c r="N161">
        <v>27.984000000000002</v>
      </c>
      <c r="O161">
        <v>37.487000000000002</v>
      </c>
      <c r="P161">
        <v>2472500000</v>
      </c>
      <c r="Q161">
        <v>44</v>
      </c>
      <c r="R161">
        <v>1.46781955847468</v>
      </c>
      <c r="S161">
        <v>3.4957983193277302E-2</v>
      </c>
      <c r="T161">
        <v>-2.7197240193684902</v>
      </c>
      <c r="U161">
        <v>-1.15262104316655</v>
      </c>
      <c r="V161">
        <v>26.696439999999999</v>
      </c>
      <c r="W161">
        <v>25.36514</v>
      </c>
      <c r="X161">
        <v>27.526039999999998</v>
      </c>
      <c r="Y161">
        <v>23.13645</v>
      </c>
      <c r="Z161">
        <v>25.53905</v>
      </c>
      <c r="AA161">
        <v>25.69755</v>
      </c>
      <c r="AB161">
        <v>28.79777</v>
      </c>
      <c r="AC161">
        <v>28.167629999999999</v>
      </c>
      <c r="AD161">
        <v>28.028919999999999</v>
      </c>
      <c r="AE161">
        <v>27.326720000000002</v>
      </c>
      <c r="AF161">
        <v>27.965869999999999</v>
      </c>
      <c r="AG161">
        <v>27.239629999999998</v>
      </c>
      <c r="AH161" s="1" t="str">
        <f>MID(G161,FIND("|",G161,1)+1,FIND("|",G161,FIND("|",G161,1)+1)-FIND("|",G161,1)-1)</f>
        <v>A0A1D6DM41</v>
      </c>
      <c r="AI161" s="1" t="str">
        <f>VLOOKUP(AH161,'Additional Annotation'!B:J,2,FALSE)</f>
        <v>1149820907</v>
      </c>
      <c r="AJ161" s="1" t="str">
        <f>VLOOKUP(AH161,'Additional Annotation'!B:J,3,FALSE)</f>
        <v>XP_020168891.1</v>
      </c>
      <c r="AK161" s="1" t="str">
        <f>VLOOKUP(AH161,'Additional Annotation'!B:J,7,FALSE)</f>
        <v>zingipain-2-like</v>
      </c>
      <c r="AL161" s="1" t="str">
        <f>VLOOKUP(AH161,'Additional Annotation'!B:J,8,FALSE)</f>
        <v>Aegilops tauschii subsp. tauschii</v>
      </c>
      <c r="AM161" s="1" t="str">
        <f>VLOOKUP(AH161,'Additional Annotation'!B:J,9,FALSE)</f>
        <v>Aegilops tauschii subsp. tauschii</v>
      </c>
    </row>
    <row r="162" spans="1:39" x14ac:dyDescent="0.25">
      <c r="A162" s="15"/>
      <c r="B162" s="1" t="s">
        <v>31</v>
      </c>
      <c r="C162" s="1">
        <v>1.60827874568484</v>
      </c>
      <c r="D162" s="1">
        <v>-2.7051442464192701</v>
      </c>
      <c r="E162" s="1" t="s">
        <v>312</v>
      </c>
      <c r="F162" s="1" t="s">
        <v>312</v>
      </c>
      <c r="G162" s="1" t="s">
        <v>313</v>
      </c>
      <c r="H162">
        <v>16</v>
      </c>
      <c r="I162">
        <v>16</v>
      </c>
      <c r="J162">
        <v>5</v>
      </c>
      <c r="K162">
        <v>43.7</v>
      </c>
      <c r="L162">
        <v>43.7</v>
      </c>
      <c r="M162">
        <v>16.8</v>
      </c>
      <c r="N162">
        <v>52.362000000000002</v>
      </c>
      <c r="O162">
        <v>315.31</v>
      </c>
      <c r="P162">
        <v>38184000000</v>
      </c>
      <c r="Q162">
        <v>352</v>
      </c>
      <c r="R162">
        <v>2.14476104083684</v>
      </c>
      <c r="S162">
        <v>1.26435331230284E-2</v>
      </c>
      <c r="T162">
        <v>-3.5345026652018201</v>
      </c>
      <c r="U162">
        <v>-1.60797924115775</v>
      </c>
      <c r="V162">
        <v>28.461980000000001</v>
      </c>
      <c r="W162">
        <v>27.869789999999998</v>
      </c>
      <c r="X162">
        <v>27.602080000000001</v>
      </c>
      <c r="Y162">
        <v>26.635190000000001</v>
      </c>
      <c r="Z162">
        <v>28.542369999999998</v>
      </c>
      <c r="AA162">
        <v>27.08952</v>
      </c>
      <c r="AB162">
        <v>33.518520000000002</v>
      </c>
      <c r="AC162">
        <v>32.126570000000001</v>
      </c>
      <c r="AD162">
        <v>31.951229999999999</v>
      </c>
      <c r="AE162">
        <v>31.744389999999999</v>
      </c>
      <c r="AF162">
        <v>30.630009999999999</v>
      </c>
      <c r="AG162">
        <v>30.496189999999999</v>
      </c>
      <c r="AH162" s="1" t="str">
        <f>MID(G162,FIND("|",G162,1)+1,FIND("|",G162,FIND("|",G162,1)+1)-FIND("|",G162,1)-1)</f>
        <v>A0A1D6RLH8</v>
      </c>
      <c r="AI162" s="1" t="str">
        <f>VLOOKUP(AH162,'Additional Annotation'!B:J,2,FALSE)</f>
        <v>1256608529</v>
      </c>
      <c r="AJ162" s="1" t="str">
        <f>VLOOKUP(AH162,'Additional Annotation'!B:J,3,FALSE)</f>
        <v>XP_022683703.1</v>
      </c>
      <c r="AK162" s="1" t="str">
        <f>VLOOKUP(AH162,'Additional Annotation'!B:J,7,FALSE)</f>
        <v>non-functional NADPH-dependent codeinone reductase 2 isoform X2</v>
      </c>
      <c r="AL162" s="1" t="str">
        <f>VLOOKUP(AH162,'Additional Annotation'!B:J,8,FALSE)</f>
        <v>foxtail millet</v>
      </c>
      <c r="AM162" s="1" t="str">
        <f>VLOOKUP(AH162,'Additional Annotation'!B:J,9,FALSE)</f>
        <v>Setaria italica</v>
      </c>
    </row>
    <row r="163" spans="1:39" x14ac:dyDescent="0.25">
      <c r="A163" s="15"/>
      <c r="B163" s="1" t="s">
        <v>31</v>
      </c>
      <c r="C163" s="1">
        <v>3.2312619806577998</v>
      </c>
      <c r="D163" s="1">
        <v>-5.9847634633382203</v>
      </c>
      <c r="E163" s="1" t="s">
        <v>314</v>
      </c>
      <c r="F163" s="1" t="s">
        <v>314</v>
      </c>
      <c r="G163" s="1" t="s">
        <v>315</v>
      </c>
      <c r="H163">
        <v>10</v>
      </c>
      <c r="I163">
        <v>8</v>
      </c>
      <c r="J163">
        <v>8</v>
      </c>
      <c r="K163">
        <v>48.9</v>
      </c>
      <c r="L163">
        <v>40.6</v>
      </c>
      <c r="M163">
        <v>40.6</v>
      </c>
      <c r="N163">
        <v>28.170999999999999</v>
      </c>
      <c r="O163">
        <v>163.46</v>
      </c>
      <c r="P163">
        <v>3077600000</v>
      </c>
      <c r="Q163">
        <v>54</v>
      </c>
      <c r="R163">
        <v>1.5587298835208101</v>
      </c>
      <c r="S163">
        <v>4.5980119284294199E-2</v>
      </c>
      <c r="T163">
        <v>2.43619728088379</v>
      </c>
      <c r="U163">
        <v>1.09767434759156</v>
      </c>
      <c r="V163">
        <v>28.45093</v>
      </c>
      <c r="W163">
        <v>25.860700000000001</v>
      </c>
      <c r="X163">
        <v>28.512540000000001</v>
      </c>
      <c r="Y163">
        <v>28.89151</v>
      </c>
      <c r="Z163">
        <v>29.608339999999998</v>
      </c>
      <c r="AA163">
        <v>28.46236</v>
      </c>
      <c r="AB163">
        <v>26.49391</v>
      </c>
      <c r="AC163">
        <v>28.80341</v>
      </c>
      <c r="AD163">
        <v>24.264890000000001</v>
      </c>
      <c r="AE163">
        <v>25.608540000000001</v>
      </c>
      <c r="AF163">
        <v>27.76484</v>
      </c>
      <c r="AG163">
        <v>26.280249999999999</v>
      </c>
      <c r="AH163" s="1" t="str">
        <f>MID(G163,FIND("|",G163,1)+1,FIND("|",G163,FIND("|",G163,1)+1)-FIND("|",G163,1)-1)</f>
        <v>A0A1D6RRT2</v>
      </c>
      <c r="AI163" s="1" t="str">
        <f>VLOOKUP(AH163,'Additional Annotation'!B:J,2,FALSE)</f>
        <v>1149785045</v>
      </c>
      <c r="AJ163" s="1" t="str">
        <f>VLOOKUP(AH163,'Additional Annotation'!B:J,3,FALSE)</f>
        <v>XP_020154743.1</v>
      </c>
      <c r="AK163" s="1" t="str">
        <f>VLOOKUP(AH163,'Additional Annotation'!B:J,7,FALSE)</f>
        <v>cytokinin dehydrogenase 1-like</v>
      </c>
      <c r="AL163" s="1" t="str">
        <f>VLOOKUP(AH163,'Additional Annotation'!B:J,8,FALSE)</f>
        <v>Aegilops tauschii subsp. tauschii</v>
      </c>
      <c r="AM163" s="1" t="str">
        <f>VLOOKUP(AH163,'Additional Annotation'!B:J,9,FALSE)</f>
        <v>Aegilops tauschii subsp. tauschii</v>
      </c>
    </row>
    <row r="164" spans="1:39" x14ac:dyDescent="0.25">
      <c r="A164" s="15"/>
      <c r="B164" s="1" t="s">
        <v>31</v>
      </c>
      <c r="C164" s="1">
        <v>2.12205984443117</v>
      </c>
      <c r="D164" s="1">
        <v>-2.28501001993815</v>
      </c>
      <c r="E164" s="1" t="s">
        <v>316</v>
      </c>
      <c r="F164" s="1" t="s">
        <v>316</v>
      </c>
      <c r="G164" s="1" t="s">
        <v>317</v>
      </c>
      <c r="H164">
        <v>3</v>
      </c>
      <c r="I164">
        <v>3</v>
      </c>
      <c r="J164">
        <v>3</v>
      </c>
      <c r="K164">
        <v>17.5</v>
      </c>
      <c r="L164">
        <v>17.5</v>
      </c>
      <c r="M164">
        <v>17.5</v>
      </c>
      <c r="N164">
        <v>24.466000000000001</v>
      </c>
      <c r="O164">
        <v>171.42</v>
      </c>
      <c r="P164">
        <v>52180000000</v>
      </c>
      <c r="Q164">
        <v>92</v>
      </c>
      <c r="R164">
        <v>2.3637950127383598</v>
      </c>
      <c r="S164">
        <v>5.46583850931677E-3</v>
      </c>
      <c r="T164">
        <v>-5.9217516581217504</v>
      </c>
      <c r="U164">
        <v>-2.3530136108789801</v>
      </c>
      <c r="V164">
        <v>24.622</v>
      </c>
      <c r="W164">
        <v>25.030629999999999</v>
      </c>
      <c r="X164">
        <v>25.711369999999999</v>
      </c>
      <c r="Y164">
        <v>23.656500000000001</v>
      </c>
      <c r="Z164">
        <v>24.988430000000001</v>
      </c>
      <c r="AA164">
        <v>24.900569999999998</v>
      </c>
      <c r="AB164">
        <v>34.61927</v>
      </c>
      <c r="AC164">
        <v>32.341970000000003</v>
      </c>
      <c r="AD164">
        <v>32.329239999999999</v>
      </c>
      <c r="AE164">
        <v>31.782029999999999</v>
      </c>
      <c r="AF164">
        <v>30.854749999999999</v>
      </c>
      <c r="AG164">
        <v>28.67398</v>
      </c>
      <c r="AH164" s="1" t="str">
        <f>MID(G164,FIND("|",G164,1)+1,FIND("|",G164,FIND("|",G164,1)+1)-FIND("|",G164,1)-1)</f>
        <v>A0A1D6SAU6</v>
      </c>
      <c r="AI164" s="1" t="str">
        <f>VLOOKUP(AH164,'Additional Annotation'!B:J,2,FALSE)</f>
        <v>1149719840</v>
      </c>
      <c r="AJ164" s="1" t="str">
        <f>VLOOKUP(AH164,'Additional Annotation'!B:J,3,FALSE)</f>
        <v>XP_020185861.1</v>
      </c>
      <c r="AK164" s="1" t="str">
        <f>VLOOKUP(AH164,'Additional Annotation'!B:J,7,FALSE)</f>
        <v>alpha-aminoadipic semialdehyde synthase isoform X1</v>
      </c>
      <c r="AL164" s="1" t="str">
        <f>VLOOKUP(AH164,'Additional Annotation'!B:J,8,FALSE)</f>
        <v>Aegilops tauschii subsp. tauschii</v>
      </c>
      <c r="AM164" s="1" t="str">
        <f>VLOOKUP(AH164,'Additional Annotation'!B:J,9,FALSE)</f>
        <v>Aegilops tauschii subsp. tauschii</v>
      </c>
    </row>
    <row r="165" spans="1:39" x14ac:dyDescent="0.25">
      <c r="A165" s="15"/>
      <c r="B165" s="1" t="s">
        <v>31</v>
      </c>
      <c r="C165" s="1">
        <v>1.45789367896564</v>
      </c>
      <c r="D165" s="1">
        <v>4.2528947194417297</v>
      </c>
      <c r="E165" s="1" t="s">
        <v>318</v>
      </c>
      <c r="F165" s="1" t="s">
        <v>319</v>
      </c>
      <c r="G165" s="1" t="s">
        <v>320</v>
      </c>
      <c r="H165">
        <v>13</v>
      </c>
      <c r="I165">
        <v>13</v>
      </c>
      <c r="J165">
        <v>6</v>
      </c>
      <c r="K165">
        <v>47.4</v>
      </c>
      <c r="L165">
        <v>47.4</v>
      </c>
      <c r="M165">
        <v>15.3</v>
      </c>
      <c r="N165">
        <v>36.067999999999998</v>
      </c>
      <c r="O165">
        <v>148.87</v>
      </c>
      <c r="P165">
        <v>4054900000</v>
      </c>
      <c r="Q165">
        <v>74</v>
      </c>
      <c r="R165">
        <v>1.60827874568484</v>
      </c>
      <c r="S165">
        <v>3.1263157894736798E-2</v>
      </c>
      <c r="T165">
        <v>-2.7051442464192701</v>
      </c>
      <c r="U165">
        <v>-1.19146928898285</v>
      </c>
      <c r="V165">
        <v>27.701339999999998</v>
      </c>
      <c r="W165">
        <v>27.654440000000001</v>
      </c>
      <c r="X165">
        <v>26.74804</v>
      </c>
      <c r="Y165">
        <v>25.522449999999999</v>
      </c>
      <c r="Z165">
        <v>24.298649999999999</v>
      </c>
      <c r="AA165">
        <v>26.858519999999999</v>
      </c>
      <c r="AB165">
        <v>29.822089999999999</v>
      </c>
      <c r="AC165">
        <v>28.248480000000001</v>
      </c>
      <c r="AD165">
        <v>28.237310000000001</v>
      </c>
      <c r="AE165">
        <v>28.694520000000001</v>
      </c>
      <c r="AF165">
        <v>28.105340000000002</v>
      </c>
      <c r="AG165">
        <v>27.995180000000001</v>
      </c>
      <c r="AH165" s="1" t="str">
        <f>MID(G165,FIND("|",G165,1)+1,FIND("|",G165,FIND("|",G165,1)+1)-FIND("|",G165,1)-1)</f>
        <v>A0A1D6SAV2</v>
      </c>
      <c r="AI165" s="1" t="str">
        <f>VLOOKUP(AH165,'Additional Annotation'!B:J,2,FALSE)</f>
        <v>1149719854</v>
      </c>
      <c r="AJ165" s="1" t="str">
        <f>VLOOKUP(AH165,'Additional Annotation'!B:J,3,FALSE)</f>
        <v>XP_020185869.1</v>
      </c>
      <c r="AK165" s="1" t="str">
        <f>VLOOKUP(AH165,'Additional Annotation'!B:J,7,FALSE)</f>
        <v>pectinesterase-like</v>
      </c>
      <c r="AL165" s="1" t="str">
        <f>VLOOKUP(AH165,'Additional Annotation'!B:J,8,FALSE)</f>
        <v>Aegilops tauschii subsp. tauschii</v>
      </c>
      <c r="AM165" s="1" t="str">
        <f>VLOOKUP(AH165,'Additional Annotation'!B:J,9,FALSE)</f>
        <v>Aegilops tauschii subsp. tauschii</v>
      </c>
    </row>
    <row r="166" spans="1:39" x14ac:dyDescent="0.25">
      <c r="A166" s="15"/>
      <c r="B166" s="1" t="s">
        <v>31</v>
      </c>
      <c r="C166" s="1">
        <v>1.5287379041590301</v>
      </c>
      <c r="D166" s="1">
        <v>2.8132120768229201</v>
      </c>
      <c r="E166" s="1" t="s">
        <v>321</v>
      </c>
      <c r="F166" s="1" t="s">
        <v>321</v>
      </c>
      <c r="G166" s="1" t="s">
        <v>322</v>
      </c>
      <c r="H166">
        <v>12</v>
      </c>
      <c r="I166">
        <v>12</v>
      </c>
      <c r="J166">
        <v>2</v>
      </c>
      <c r="K166">
        <v>32.4</v>
      </c>
      <c r="L166">
        <v>32.4</v>
      </c>
      <c r="M166">
        <v>8.8000000000000007</v>
      </c>
      <c r="N166">
        <v>56.15</v>
      </c>
      <c r="O166">
        <v>121.61</v>
      </c>
      <c r="P166">
        <v>5877300000</v>
      </c>
      <c r="Q166">
        <v>57</v>
      </c>
      <c r="R166">
        <v>3.2312619806577998</v>
      </c>
      <c r="S166">
        <v>2.1818181818181802E-3</v>
      </c>
      <c r="T166">
        <v>-5.9847634633382203</v>
      </c>
      <c r="U166">
        <v>-2.8427404309284601</v>
      </c>
      <c r="V166">
        <v>23.618780000000001</v>
      </c>
      <c r="W166">
        <v>24.99126</v>
      </c>
      <c r="X166">
        <v>25.399609999999999</v>
      </c>
      <c r="Y166">
        <v>23.78426</v>
      </c>
      <c r="Z166">
        <v>25.198409999999999</v>
      </c>
      <c r="AA166">
        <v>24.49653</v>
      </c>
      <c r="AB166">
        <v>25.262170000000001</v>
      </c>
      <c r="AC166">
        <v>24.667580000000001</v>
      </c>
      <c r="AD166">
        <v>26.486940000000001</v>
      </c>
      <c r="AE166">
        <v>30.05763</v>
      </c>
      <c r="AF166">
        <v>30.004770000000001</v>
      </c>
      <c r="AG166">
        <v>31.371089999999999</v>
      </c>
      <c r="AH166" s="1" t="str">
        <f>MID(G166,FIND("|",G166,1)+1,FIND("|",G166,FIND("|",G166,1)+1)-FIND("|",G166,1)-1)</f>
        <v>A0A1D6SEY5</v>
      </c>
      <c r="AI166" s="1" t="str">
        <f>VLOOKUP(AH166,'Additional Annotation'!B:J,2,FALSE)</f>
        <v>1149763214</v>
      </c>
      <c r="AJ166" s="1" t="str">
        <f>VLOOKUP(AH166,'Additional Annotation'!B:J,3,FALSE)</f>
        <v>XP_020146966.1</v>
      </c>
      <c r="AK166" s="1" t="str">
        <f>VLOOKUP(AH166,'Additional Annotation'!B:J,7,FALSE)</f>
        <v>peroxidase P7-like</v>
      </c>
      <c r="AL166" s="1" t="str">
        <f>VLOOKUP(AH166,'Additional Annotation'!B:J,8,FALSE)</f>
        <v>Aegilops tauschii subsp. tauschii</v>
      </c>
      <c r="AM166" s="1" t="str">
        <f>VLOOKUP(AH166,'Additional Annotation'!B:J,9,FALSE)</f>
        <v>Aegilops tauschii subsp. tauschii</v>
      </c>
    </row>
    <row r="167" spans="1:39" x14ac:dyDescent="0.25">
      <c r="A167" s="15"/>
      <c r="B167" s="1" t="s">
        <v>31</v>
      </c>
      <c r="C167" s="1">
        <v>3.4138468903358299</v>
      </c>
      <c r="D167" s="1">
        <v>2.3012886047363299</v>
      </c>
      <c r="E167" s="1" t="s">
        <v>323</v>
      </c>
      <c r="F167" s="1" t="s">
        <v>323</v>
      </c>
      <c r="G167" s="1" t="s">
        <v>324</v>
      </c>
      <c r="H167">
        <v>23</v>
      </c>
      <c r="I167">
        <v>23</v>
      </c>
      <c r="J167">
        <v>1</v>
      </c>
      <c r="K167">
        <v>27.2</v>
      </c>
      <c r="L167">
        <v>27.2</v>
      </c>
      <c r="M167">
        <v>2</v>
      </c>
      <c r="N167">
        <v>115.47</v>
      </c>
      <c r="O167">
        <v>52.348999999999997</v>
      </c>
      <c r="P167">
        <v>1859400000</v>
      </c>
      <c r="Q167">
        <v>67</v>
      </c>
      <c r="R167">
        <v>2.12205984443117</v>
      </c>
      <c r="S167">
        <v>3.3637526652452003E-2</v>
      </c>
      <c r="T167">
        <v>-2.28501001993815</v>
      </c>
      <c r="U167">
        <v>-1.16699754530344</v>
      </c>
      <c r="V167">
        <v>24.873280000000001</v>
      </c>
      <c r="W167">
        <v>25.185700000000001</v>
      </c>
      <c r="X167">
        <v>25.73714</v>
      </c>
      <c r="Y167">
        <v>25.86955</v>
      </c>
      <c r="Z167">
        <v>25.19584</v>
      </c>
      <c r="AA167">
        <v>25.411750000000001</v>
      </c>
      <c r="AB167">
        <v>27.647670000000002</v>
      </c>
      <c r="AC167">
        <v>26.42435</v>
      </c>
      <c r="AD167">
        <v>28.15774</v>
      </c>
      <c r="AE167">
        <v>28.596689999999999</v>
      </c>
      <c r="AF167">
        <v>27.280740000000002</v>
      </c>
      <c r="AG167">
        <v>27.454740000000001</v>
      </c>
      <c r="AH167" s="1" t="str">
        <f>MID(G167,FIND("|",G167,1)+1,FIND("|",G167,FIND("|",G167,1)+1)-FIND("|",G167,1)-1)</f>
        <v>A0A1D6SFL2</v>
      </c>
      <c r="AI167" s="1" t="str">
        <f>VLOOKUP(AH167,'Additional Annotation'!B:J,2,FALSE)</f>
        <v>1149840350</v>
      </c>
      <c r="AJ167" s="1" t="str">
        <f>VLOOKUP(AH167,'Additional Annotation'!B:J,3,FALSE)</f>
        <v>XP_020176174.1</v>
      </c>
      <c r="AK167" s="1" t="str">
        <f>VLOOKUP(AH167,'Additional Annotation'!B:J,7,FALSE)</f>
        <v>xyloglucan endotransglycosylase/hydrolase protein 8-like</v>
      </c>
      <c r="AL167" s="1" t="str">
        <f>VLOOKUP(AH167,'Additional Annotation'!B:J,8,FALSE)</f>
        <v>Aegilops tauschii subsp. tauschii</v>
      </c>
      <c r="AM167" s="1" t="str">
        <f>VLOOKUP(AH167,'Additional Annotation'!B:J,9,FALSE)</f>
        <v>Aegilops tauschii subsp. tauschii</v>
      </c>
    </row>
    <row r="168" spans="1:39" x14ac:dyDescent="0.25">
      <c r="A168" s="15"/>
      <c r="B168" s="1" t="s">
        <v>31</v>
      </c>
      <c r="C168" s="1">
        <v>1.0802327488630501</v>
      </c>
      <c r="D168" s="1">
        <v>-3.81538263956705</v>
      </c>
      <c r="E168" s="1" t="s">
        <v>325</v>
      </c>
      <c r="F168" s="1" t="s">
        <v>326</v>
      </c>
      <c r="G168" s="1" t="s">
        <v>327</v>
      </c>
      <c r="H168">
        <v>7</v>
      </c>
      <c r="I168">
        <v>7</v>
      </c>
      <c r="J168">
        <v>3</v>
      </c>
      <c r="K168">
        <v>12.5</v>
      </c>
      <c r="L168">
        <v>12.5</v>
      </c>
      <c r="M168">
        <v>5.9</v>
      </c>
      <c r="N168">
        <v>59.31</v>
      </c>
      <c r="O168">
        <v>18.042999999999999</v>
      </c>
      <c r="P168">
        <v>9595500000</v>
      </c>
      <c r="Q168">
        <v>63</v>
      </c>
      <c r="R168">
        <v>1.45789367896564</v>
      </c>
      <c r="S168">
        <v>1.4635838150289E-2</v>
      </c>
      <c r="T168">
        <v>4.2528947194417297</v>
      </c>
      <c r="U168">
        <v>1.4899671568419299</v>
      </c>
      <c r="V168">
        <v>30.098610000000001</v>
      </c>
      <c r="W168">
        <v>30.4941</v>
      </c>
      <c r="X168">
        <v>29.691189999999999</v>
      </c>
      <c r="Y168">
        <v>30.654969999999999</v>
      </c>
      <c r="Z168">
        <v>30.23649</v>
      </c>
      <c r="AA168">
        <v>30.184470000000001</v>
      </c>
      <c r="AB168">
        <v>25.355720000000002</v>
      </c>
      <c r="AC168">
        <v>29.04101</v>
      </c>
      <c r="AD168">
        <v>27.324059999999999</v>
      </c>
      <c r="AE168">
        <v>24.724989999999998</v>
      </c>
      <c r="AF168">
        <v>28.797740000000001</v>
      </c>
      <c r="AG168">
        <v>24.794519999999999</v>
      </c>
      <c r="AH168" s="1" t="str">
        <f>MID(G168,FIND("|",G168,1)+1,FIND("|",G168,FIND("|",G168,1)+1)-FIND("|",G168,1)-1)</f>
        <v>A9LIN4</v>
      </c>
      <c r="AI168" s="1" t="e">
        <f>VLOOKUP(AH168,'Additional Annotation'!B:J,2,FALSE)</f>
        <v>#N/A</v>
      </c>
      <c r="AJ168" s="1" t="e">
        <f>VLOOKUP(AH168,'Additional Annotation'!B:J,3,FALSE)</f>
        <v>#N/A</v>
      </c>
      <c r="AK168" s="1" t="e">
        <f>VLOOKUP(AH168,'Additional Annotation'!B:J,7,FALSE)</f>
        <v>#N/A</v>
      </c>
      <c r="AL168" s="1" t="e">
        <f>VLOOKUP(AH168,'Additional Annotation'!B:J,8,FALSE)</f>
        <v>#N/A</v>
      </c>
      <c r="AM168" s="1" t="e">
        <f>VLOOKUP(AH168,'Additional Annotation'!B:J,9,FALSE)</f>
        <v>#N/A</v>
      </c>
    </row>
    <row r="169" spans="1:39" x14ac:dyDescent="0.25">
      <c r="A169" s="15"/>
      <c r="B169" s="1" t="s">
        <v>31</v>
      </c>
      <c r="C169" s="1">
        <v>0.95385138972000005</v>
      </c>
      <c r="D169" s="1">
        <v>-3.4570846557617201</v>
      </c>
      <c r="E169" s="1" t="s">
        <v>328</v>
      </c>
      <c r="F169" s="1" t="s">
        <v>328</v>
      </c>
      <c r="G169" s="1" t="s">
        <v>329</v>
      </c>
      <c r="H169">
        <v>8</v>
      </c>
      <c r="I169">
        <v>3</v>
      </c>
      <c r="J169">
        <v>3</v>
      </c>
      <c r="K169">
        <v>34.4</v>
      </c>
      <c r="L169">
        <v>13.8</v>
      </c>
      <c r="M169">
        <v>13.8</v>
      </c>
      <c r="N169">
        <v>33.933999999999997</v>
      </c>
      <c r="O169">
        <v>116.46</v>
      </c>
      <c r="P169">
        <v>2019500000</v>
      </c>
      <c r="Q169">
        <v>42</v>
      </c>
      <c r="R169">
        <v>1.5287379041590301</v>
      </c>
      <c r="S169">
        <v>3.0401766004415E-2</v>
      </c>
      <c r="T169">
        <v>2.8132120768229201</v>
      </c>
      <c r="U169">
        <v>1.1974222357579301</v>
      </c>
      <c r="V169">
        <v>26.95759</v>
      </c>
      <c r="W169">
        <v>23.7745</v>
      </c>
      <c r="X169">
        <v>24.734369999999998</v>
      </c>
      <c r="Y169">
        <v>29.100020000000001</v>
      </c>
      <c r="Z169">
        <v>28.073519999999998</v>
      </c>
      <c r="AA169">
        <v>27.653559999999999</v>
      </c>
      <c r="AB169">
        <v>25.732479999999999</v>
      </c>
      <c r="AC169">
        <v>27.977550000000001</v>
      </c>
      <c r="AD169">
        <v>25.128340000000001</v>
      </c>
      <c r="AE169">
        <v>24.27206</v>
      </c>
      <c r="AF169">
        <v>26.79786</v>
      </c>
      <c r="AG169">
        <v>25.317540000000001</v>
      </c>
      <c r="AH169" s="1" t="str">
        <f>MID(G169,FIND("|",G169,1)+1,FIND("|",G169,FIND("|",G169,1)+1)-FIND("|",G169,1)-1)</f>
        <v>B2B9U2</v>
      </c>
      <c r="AI169" s="1" t="e">
        <f>VLOOKUP(AH169,'Additional Annotation'!B:J,2,FALSE)</f>
        <v>#N/A</v>
      </c>
      <c r="AJ169" s="1" t="e">
        <f>VLOOKUP(AH169,'Additional Annotation'!B:J,3,FALSE)</f>
        <v>#N/A</v>
      </c>
      <c r="AK169" s="1" t="e">
        <f>VLOOKUP(AH169,'Additional Annotation'!B:J,7,FALSE)</f>
        <v>#N/A</v>
      </c>
      <c r="AL169" s="1" t="e">
        <f>VLOOKUP(AH169,'Additional Annotation'!B:J,8,FALSE)</f>
        <v>#N/A</v>
      </c>
      <c r="AM169" s="1" t="e">
        <f>VLOOKUP(AH169,'Additional Annotation'!B:J,9,FALSE)</f>
        <v>#N/A</v>
      </c>
    </row>
    <row r="170" spans="1:39" x14ac:dyDescent="0.25">
      <c r="A170" s="15"/>
      <c r="B170" s="1" t="s">
        <v>31</v>
      </c>
      <c r="C170" s="1">
        <v>3.8940228017196699</v>
      </c>
      <c r="D170" s="1">
        <v>-4.43170992533366</v>
      </c>
      <c r="E170" s="1" t="s">
        <v>330</v>
      </c>
      <c r="F170" s="1" t="s">
        <v>331</v>
      </c>
      <c r="G170" s="1" t="s">
        <v>332</v>
      </c>
      <c r="H170">
        <v>3</v>
      </c>
      <c r="I170">
        <v>3</v>
      </c>
      <c r="J170">
        <v>1</v>
      </c>
      <c r="K170">
        <v>18</v>
      </c>
      <c r="L170">
        <v>18</v>
      </c>
      <c r="M170">
        <v>9.3000000000000007</v>
      </c>
      <c r="N170">
        <v>21.861999999999998</v>
      </c>
      <c r="O170">
        <v>4.4394</v>
      </c>
      <c r="P170">
        <v>387020000</v>
      </c>
      <c r="Q170">
        <v>15</v>
      </c>
      <c r="R170">
        <v>3.4138468903358299</v>
      </c>
      <c r="S170">
        <v>2.0244274809160301E-2</v>
      </c>
      <c r="T170">
        <v>2.3012886047363299</v>
      </c>
      <c r="U170">
        <v>1.3466859461946801</v>
      </c>
      <c r="V170">
        <v>24.120419999999999</v>
      </c>
      <c r="W170">
        <v>24.695540000000001</v>
      </c>
      <c r="X170">
        <v>26.1615</v>
      </c>
      <c r="Y170">
        <v>26.55095</v>
      </c>
      <c r="Z170">
        <v>26.161740000000002</v>
      </c>
      <c r="AA170">
        <v>26.758500000000002</v>
      </c>
      <c r="AB170">
        <v>24.661999999999999</v>
      </c>
      <c r="AC170">
        <v>24.080850000000002</v>
      </c>
      <c r="AD170">
        <v>26.245010000000001</v>
      </c>
      <c r="AE170">
        <v>24.007210000000001</v>
      </c>
      <c r="AF170">
        <v>24.39949</v>
      </c>
      <c r="AG170">
        <v>24.160630000000001</v>
      </c>
      <c r="AH170" s="1" t="str">
        <f>MID(G170,FIND("|",G170,1)+1,FIND("|",G170,FIND("|",G170,1)+1)-FIND("|",G170,1)-1)</f>
        <v>Q94F73</v>
      </c>
      <c r="AI170" s="1" t="str">
        <f>VLOOKUP(AH170,'Additional Annotation'!B:J,2,FALSE)</f>
        <v>1149816966</v>
      </c>
      <c r="AJ170" s="1" t="str">
        <f>VLOOKUP(AH170,'Additional Annotation'!B:J,3,FALSE)</f>
        <v>XP_020167256.1</v>
      </c>
      <c r="AK170" s="1" t="str">
        <f>VLOOKUP(AH170,'Additional Annotation'!B:J,7,FALSE)</f>
        <v>pathogenesis-related protein PRB1-3</v>
      </c>
      <c r="AL170" s="1" t="str">
        <f>VLOOKUP(AH170,'Additional Annotation'!B:J,8,FALSE)</f>
        <v>bread wheat;Aegilops tauschii subsp. tauschii</v>
      </c>
      <c r="AM170" s="1" t="str">
        <f>VLOOKUP(AH170,'Additional Annotation'!B:J,9,FALSE)</f>
        <v>Triticum aestivum;Aegilops tauschii subsp. tauschii</v>
      </c>
    </row>
    <row r="171" spans="1:39" x14ac:dyDescent="0.25">
      <c r="A171" s="15"/>
      <c r="B171" s="1" t="s">
        <v>31</v>
      </c>
      <c r="C171" s="1">
        <v>3.42385007015069</v>
      </c>
      <c r="D171" s="1">
        <v>-4.9131501515706404</v>
      </c>
      <c r="E171" s="1" t="s">
        <v>333</v>
      </c>
      <c r="F171" s="1" t="s">
        <v>333</v>
      </c>
      <c r="G171" s="1" t="s">
        <v>334</v>
      </c>
      <c r="H171">
        <v>27</v>
      </c>
      <c r="I171">
        <v>4</v>
      </c>
      <c r="J171">
        <v>4</v>
      </c>
      <c r="K171">
        <v>54.2</v>
      </c>
      <c r="L171">
        <v>9.3000000000000007</v>
      </c>
      <c r="M171">
        <v>9.3000000000000007</v>
      </c>
      <c r="N171">
        <v>63.088000000000001</v>
      </c>
      <c r="O171">
        <v>6.4499000000000004</v>
      </c>
      <c r="P171">
        <v>11242000000</v>
      </c>
      <c r="Q171">
        <v>32</v>
      </c>
      <c r="R171">
        <v>1.0802327488630501</v>
      </c>
      <c r="S171">
        <v>2.9555555555555599E-2</v>
      </c>
      <c r="T171">
        <v>-3.81538263956705</v>
      </c>
      <c r="U171">
        <v>-1.2072523502283301</v>
      </c>
      <c r="V171">
        <v>29.701419999999999</v>
      </c>
      <c r="W171">
        <v>26.408650000000002</v>
      </c>
      <c r="X171">
        <v>25.09375</v>
      </c>
      <c r="Y171">
        <v>24.102530000000002</v>
      </c>
      <c r="Z171">
        <v>25.35172</v>
      </c>
      <c r="AA171">
        <v>29.533860000000001</v>
      </c>
      <c r="AB171">
        <v>24.41132</v>
      </c>
      <c r="AC171">
        <v>31.214600000000001</v>
      </c>
      <c r="AD171">
        <v>25.131830000000001</v>
      </c>
      <c r="AE171">
        <v>30.08765</v>
      </c>
      <c r="AF171">
        <v>30.593440000000001</v>
      </c>
      <c r="AG171">
        <v>29.753170000000001</v>
      </c>
      <c r="AH171" s="1" t="str">
        <f>MID(G171,FIND("|",G171,1)+1,FIND("|",G171,FIND("|",G171,1)+1)-FIND("|",G171,1)-1)</f>
        <v>C3UZE5</v>
      </c>
      <c r="AI171" s="1" t="str">
        <f>VLOOKUP(AH171,'Additional Annotation'!B:J,2,FALSE)</f>
        <v>228480395</v>
      </c>
      <c r="AJ171" s="1" t="str">
        <f>VLOOKUP(AH171,'Additional Annotation'!B:J,3,FALSE)</f>
        <v>ACQ41880.1</v>
      </c>
      <c r="AK171" s="1" t="str">
        <f>VLOOKUP(AH171,'Additional Annotation'!B:J,7,FALSE)</f>
        <v>pathogenisis-related protein 1.1</v>
      </c>
      <c r="AL171" s="1" t="str">
        <f>VLOOKUP(AH171,'Additional Annotation'!B:J,8,FALSE)</f>
        <v>bread wheat</v>
      </c>
      <c r="AM171" s="1" t="str">
        <f>VLOOKUP(AH171,'Additional Annotation'!B:J,9,FALSE)</f>
        <v>Triticum aestivum</v>
      </c>
    </row>
    <row r="172" spans="1:39" x14ac:dyDescent="0.25">
      <c r="A172" s="15"/>
      <c r="B172" s="1" t="s">
        <v>31</v>
      </c>
      <c r="C172" s="1">
        <v>3.66908849692242</v>
      </c>
      <c r="D172" s="1">
        <v>-4.4926808675130196</v>
      </c>
      <c r="E172" s="1" t="s">
        <v>335</v>
      </c>
      <c r="F172" s="1" t="s">
        <v>335</v>
      </c>
      <c r="G172" s="1" t="s">
        <v>336</v>
      </c>
      <c r="H172">
        <v>11</v>
      </c>
      <c r="I172">
        <v>11</v>
      </c>
      <c r="J172">
        <v>3</v>
      </c>
      <c r="K172">
        <v>62.2</v>
      </c>
      <c r="L172">
        <v>62.2</v>
      </c>
      <c r="M172">
        <v>23.2</v>
      </c>
      <c r="N172">
        <v>17.536999999999999</v>
      </c>
      <c r="O172">
        <v>323.31</v>
      </c>
      <c r="P172">
        <v>624400000000</v>
      </c>
      <c r="Q172">
        <v>1508</v>
      </c>
      <c r="R172">
        <v>3.8940228017196699</v>
      </c>
      <c r="S172">
        <v>4.3287671232876699E-3</v>
      </c>
      <c r="T172">
        <v>-4.43170992533366</v>
      </c>
      <c r="U172">
        <v>-2.4575404603885</v>
      </c>
      <c r="V172">
        <v>31.68892</v>
      </c>
      <c r="W172">
        <v>32.862299999999998</v>
      </c>
      <c r="X172">
        <v>32.246090000000002</v>
      </c>
      <c r="Y172">
        <v>30.553799999999999</v>
      </c>
      <c r="Z172">
        <v>30.85868</v>
      </c>
      <c r="AA172">
        <v>31.375810000000001</v>
      </c>
      <c r="AB172">
        <v>37.10671</v>
      </c>
      <c r="AC172">
        <v>36.692030000000003</v>
      </c>
      <c r="AD172">
        <v>35.770600000000002</v>
      </c>
      <c r="AE172">
        <v>35.643749999999997</v>
      </c>
      <c r="AF172">
        <v>35.428199999999997</v>
      </c>
      <c r="AG172">
        <v>35.011470000000003</v>
      </c>
      <c r="AH172" s="1" t="str">
        <f>MID(G172,FIND("|",G172,1)+1,FIND("|",G172,FIND("|",G172,1)+1)-FIND("|",G172,1)-1)</f>
        <v>C6ETB1</v>
      </c>
      <c r="AI172" s="1" t="str">
        <f>VLOOKUP(AH172,'Additional Annotation'!B:J,2,FALSE)</f>
        <v>193074369</v>
      </c>
      <c r="AJ172" s="1" t="str">
        <f>VLOOKUP(AH172,'Additional Annotation'!B:J,3,FALSE)</f>
        <v>ACF08090.1</v>
      </c>
      <c r="AK172" s="1" t="str">
        <f>VLOOKUP(AH172,'Additional Annotation'!B:J,7,FALSE)</f>
        <v>class III peroxidase</v>
      </c>
      <c r="AL172" s="1" t="str">
        <f>VLOOKUP(AH172,'Additional Annotation'!B:J,8,FALSE)</f>
        <v>bread wheat</v>
      </c>
      <c r="AM172" s="1" t="str">
        <f>VLOOKUP(AH172,'Additional Annotation'!B:J,9,FALSE)</f>
        <v>Triticum aestivum</v>
      </c>
    </row>
    <row r="173" spans="1:39" x14ac:dyDescent="0.25">
      <c r="A173" s="15"/>
      <c r="B173" s="1" t="s">
        <v>31</v>
      </c>
      <c r="C173" s="1">
        <v>2.5153276140879499</v>
      </c>
      <c r="D173" s="1">
        <v>-2.5917250315348301</v>
      </c>
      <c r="E173" s="1" t="s">
        <v>47</v>
      </c>
      <c r="F173" s="1" t="s">
        <v>47</v>
      </c>
      <c r="G173" s="1" t="s">
        <v>48</v>
      </c>
      <c r="H173">
        <v>10</v>
      </c>
      <c r="I173">
        <v>7</v>
      </c>
      <c r="J173">
        <v>5</v>
      </c>
      <c r="K173">
        <v>68.900000000000006</v>
      </c>
      <c r="L173">
        <v>63.4</v>
      </c>
      <c r="M173">
        <v>47</v>
      </c>
      <c r="N173">
        <v>17.635000000000002</v>
      </c>
      <c r="O173">
        <v>323.31</v>
      </c>
      <c r="P173">
        <v>220240000000</v>
      </c>
      <c r="Q173">
        <v>469</v>
      </c>
      <c r="R173">
        <v>3.42385007015069</v>
      </c>
      <c r="S173">
        <v>4.8615384615384597E-3</v>
      </c>
      <c r="T173">
        <v>-4.9131501515706404</v>
      </c>
      <c r="U173">
        <v>-2.52829932265325</v>
      </c>
      <c r="V173">
        <v>29.363859999999999</v>
      </c>
      <c r="W173">
        <v>29.08869</v>
      </c>
      <c r="X173">
        <v>29.500910000000001</v>
      </c>
      <c r="Y173">
        <v>27.88542</v>
      </c>
      <c r="Z173">
        <v>28.40324</v>
      </c>
      <c r="AA173">
        <v>28.81063</v>
      </c>
      <c r="AB173">
        <v>35.407899999999998</v>
      </c>
      <c r="AC173">
        <v>35.360939999999999</v>
      </c>
      <c r="AD173">
        <v>33.811529999999998</v>
      </c>
      <c r="AE173">
        <v>33.677140000000001</v>
      </c>
      <c r="AF173">
        <v>33.586649999999999</v>
      </c>
      <c r="AG173">
        <v>32.574950000000001</v>
      </c>
      <c r="AH173" s="1" t="str">
        <f>MID(G173,FIND("|",G173,1)+1,FIND("|",G173,FIND("|",G173,1)+1)-FIND("|",G173,1)-1)</f>
        <v>C6ETB3</v>
      </c>
      <c r="AI173" s="1" t="str">
        <f>VLOOKUP(AH173,'Additional Annotation'!B:J,2,FALSE)</f>
        <v>193074373</v>
      </c>
      <c r="AJ173" s="1" t="str">
        <f>VLOOKUP(AH173,'Additional Annotation'!B:J,3,FALSE)</f>
        <v>ACF08092.1</v>
      </c>
      <c r="AK173" s="1" t="str">
        <f>VLOOKUP(AH173,'Additional Annotation'!B:J,7,FALSE)</f>
        <v>class III peroxidase</v>
      </c>
      <c r="AL173" s="1" t="str">
        <f>VLOOKUP(AH173,'Additional Annotation'!B:J,8,FALSE)</f>
        <v>bread wheat</v>
      </c>
      <c r="AM173" s="1" t="str">
        <f>VLOOKUP(AH173,'Additional Annotation'!B:J,9,FALSE)</f>
        <v>Triticum aestivum</v>
      </c>
    </row>
    <row r="174" spans="1:39" s="3" customFormat="1" x14ac:dyDescent="0.25">
      <c r="A174" s="15"/>
      <c r="B174" s="3" t="s">
        <v>31</v>
      </c>
      <c r="C174" s="3">
        <v>1.08785626253457</v>
      </c>
      <c r="D174" s="3">
        <v>2.9345124562581399</v>
      </c>
      <c r="E174" s="3" t="s">
        <v>337</v>
      </c>
      <c r="F174" s="3" t="s">
        <v>337</v>
      </c>
      <c r="H174">
        <v>12</v>
      </c>
      <c r="I174">
        <v>2</v>
      </c>
      <c r="J174">
        <v>1</v>
      </c>
      <c r="K174">
        <v>54.2</v>
      </c>
      <c r="L174">
        <v>13.5</v>
      </c>
      <c r="M174">
        <v>3.8</v>
      </c>
      <c r="N174">
        <v>32.667000000000002</v>
      </c>
      <c r="O174">
        <v>25.003</v>
      </c>
      <c r="P174">
        <v>7725000000</v>
      </c>
      <c r="Q174">
        <v>53</v>
      </c>
      <c r="R174">
        <v>3.66908849692242</v>
      </c>
      <c r="S174">
        <v>4.1854304635761596E-3</v>
      </c>
      <c r="T174">
        <v>-4.4926808675130196</v>
      </c>
      <c r="U174">
        <v>-2.4274282197216901</v>
      </c>
      <c r="V174">
        <v>25.03173</v>
      </c>
      <c r="W174">
        <v>24.514569999999999</v>
      </c>
      <c r="X174">
        <v>26.041679999999999</v>
      </c>
      <c r="Y174">
        <v>23.981100000000001</v>
      </c>
      <c r="Z174">
        <v>24.010010000000001</v>
      </c>
      <c r="AA174">
        <v>24.961310000000001</v>
      </c>
      <c r="AB174">
        <v>30.228259999999999</v>
      </c>
      <c r="AC174">
        <v>31.08278</v>
      </c>
      <c r="AD174">
        <v>29.813369999999999</v>
      </c>
      <c r="AE174">
        <v>28.646360000000001</v>
      </c>
      <c r="AF174">
        <v>29.086870000000001</v>
      </c>
      <c r="AG174">
        <v>28.697240000000001</v>
      </c>
      <c r="AH174" s="1"/>
      <c r="AI174" s="1"/>
      <c r="AJ174" s="1"/>
      <c r="AK174" s="1"/>
      <c r="AL174" s="1"/>
      <c r="AM174" s="1"/>
    </row>
    <row r="175" spans="1:39" x14ac:dyDescent="0.25">
      <c r="A175" s="15"/>
      <c r="B175" s="1" t="s">
        <v>31</v>
      </c>
      <c r="C175" s="1">
        <v>4.2424292599495699</v>
      </c>
      <c r="D175" s="1">
        <v>-4.9855531056722002</v>
      </c>
      <c r="E175" s="1" t="s">
        <v>338</v>
      </c>
      <c r="F175" s="1" t="s">
        <v>339</v>
      </c>
      <c r="G175" s="1" t="s">
        <v>340</v>
      </c>
      <c r="H175">
        <v>9</v>
      </c>
      <c r="I175">
        <v>3</v>
      </c>
      <c r="J175">
        <v>0</v>
      </c>
      <c r="K175">
        <v>35.4</v>
      </c>
      <c r="L175">
        <v>14.2</v>
      </c>
      <c r="M175">
        <v>0</v>
      </c>
      <c r="N175">
        <v>32.905000000000001</v>
      </c>
      <c r="O175">
        <v>225</v>
      </c>
      <c r="P175">
        <v>19308000000</v>
      </c>
      <c r="Q175">
        <v>173</v>
      </c>
      <c r="R175">
        <v>2.5153276140879499</v>
      </c>
      <c r="S175">
        <v>1.8966751918158602E-2</v>
      </c>
      <c r="T175">
        <v>-2.5917250315348301</v>
      </c>
      <c r="U175">
        <v>-1.3607291089367699</v>
      </c>
      <c r="V175">
        <v>29.156870000000001</v>
      </c>
      <c r="W175">
        <v>28.7925</v>
      </c>
      <c r="X175">
        <v>27.529399999999999</v>
      </c>
      <c r="Y175">
        <v>28.92417</v>
      </c>
      <c r="Z175">
        <v>27.632010000000001</v>
      </c>
      <c r="AA175">
        <v>28.52167</v>
      </c>
      <c r="AB175">
        <v>32.073929999999997</v>
      </c>
      <c r="AC175">
        <v>31.437080000000002</v>
      </c>
      <c r="AD175">
        <v>29.530200000000001</v>
      </c>
      <c r="AE175">
        <v>30.745349999999998</v>
      </c>
      <c r="AF175">
        <v>30.904409999999999</v>
      </c>
      <c r="AG175">
        <v>31.20326</v>
      </c>
      <c r="AH175" s="1" t="str">
        <f>MID(G175,FIND("|",G175,1)+1,FIND("|",G175,FIND("|",G175,1)+1)-FIND("|",G175,1)-1)</f>
        <v>A0A0C4EM26</v>
      </c>
      <c r="AI175" s="1" t="str">
        <f>VLOOKUP(AH175,'Additional Annotation'!B:J,2,FALSE)</f>
        <v>331233853</v>
      </c>
      <c r="AJ175" s="1" t="str">
        <f>VLOOKUP(AH175,'Additional Annotation'!B:J,3,FALSE)</f>
        <v>XP_003329587.1</v>
      </c>
      <c r="AK175" s="1" t="str">
        <f>VLOOKUP(AH175,'Additional Annotation'!B:J,7,FALSE)</f>
        <v>calmodulin</v>
      </c>
      <c r="AL175" s="1" t="str">
        <f>VLOOKUP(AH175,'Additional Annotation'!B:J,8,FALSE)</f>
        <v>bread wheat;Puccinia coronata var. avenae f. sp. avenae;Puccinia graminis f. sp. tritici CRL 75-36-700-3;Puccinia striiformis f. sp. tritici PST-78</v>
      </c>
      <c r="AM175" s="1" t="str">
        <f>VLOOKUP(AH175,'Additional Annotation'!B:J,9,FALSE)</f>
        <v>Triticum aestivum;Puccinia coronata var. avenae f. sp. avenae;Puccinia graminis f. sp. tritici CRL 75-36-700-3;Puccinia striiformis f. sp. tritici PST-78</v>
      </c>
    </row>
    <row r="176" spans="1:39" x14ac:dyDescent="0.25">
      <c r="A176" s="15"/>
      <c r="B176" s="1" t="s">
        <v>31</v>
      </c>
      <c r="C176" s="1">
        <v>1.0212853795936201</v>
      </c>
      <c r="D176" s="1">
        <v>-5.0611184438069703</v>
      </c>
      <c r="E176" s="1" t="s">
        <v>116</v>
      </c>
      <c r="F176" s="1" t="s">
        <v>116</v>
      </c>
      <c r="G176" s="1" t="s">
        <v>117</v>
      </c>
      <c r="H176">
        <v>12</v>
      </c>
      <c r="I176">
        <v>9</v>
      </c>
      <c r="J176">
        <v>9</v>
      </c>
      <c r="K176">
        <v>70.5</v>
      </c>
      <c r="L176">
        <v>59.7</v>
      </c>
      <c r="M176">
        <v>59.7</v>
      </c>
      <c r="N176">
        <v>16.736000000000001</v>
      </c>
      <c r="O176">
        <v>323.31</v>
      </c>
      <c r="P176">
        <v>5027700000</v>
      </c>
      <c r="Q176">
        <v>51</v>
      </c>
      <c r="R176">
        <v>4.2424292599495699</v>
      </c>
      <c r="S176">
        <v>2.9565217391304302E-3</v>
      </c>
      <c r="T176">
        <v>-4.9855531056722002</v>
      </c>
      <c r="U176">
        <v>-2.8032467456555801</v>
      </c>
      <c r="V176">
        <v>24.84648</v>
      </c>
      <c r="W176">
        <v>26.042059999999999</v>
      </c>
      <c r="X176">
        <v>25.626989999999999</v>
      </c>
      <c r="Y176">
        <v>24.959800000000001</v>
      </c>
      <c r="Z176">
        <v>25.364540000000002</v>
      </c>
      <c r="AA176">
        <v>25.578410000000002</v>
      </c>
      <c r="AB176">
        <v>24.963460000000001</v>
      </c>
      <c r="AC176">
        <v>25.716619999999999</v>
      </c>
      <c r="AD176">
        <v>25.166540000000001</v>
      </c>
      <c r="AE176">
        <v>29.989429999999999</v>
      </c>
      <c r="AF176">
        <v>30.695360000000001</v>
      </c>
      <c r="AG176">
        <v>30.174620000000001</v>
      </c>
      <c r="AH176" s="1" t="str">
        <f>MID(G176,FIND("|",G176,1)+1,FIND("|",G176,FIND("|",G176,1)+1)-FIND("|",G176,1)-1)</f>
        <v>F8S6T5</v>
      </c>
      <c r="AI176" s="1" t="str">
        <f>VLOOKUP(AH176,'Additional Annotation'!B:J,2,FALSE)</f>
        <v>334903120</v>
      </c>
      <c r="AJ176" s="1" t="str">
        <f>VLOOKUP(AH176,'Additional Annotation'!B:J,3,FALSE)</f>
        <v>AEH25620.1</v>
      </c>
      <c r="AK176" s="1" t="str">
        <f>VLOOKUP(AH176,'Additional Annotation'!B:J,7,FALSE)</f>
        <v>pathogenesis-related protein 1-5</v>
      </c>
      <c r="AL176" s="1" t="str">
        <f>VLOOKUP(AH176,'Additional Annotation'!B:J,8,FALSE)</f>
        <v>bread wheat</v>
      </c>
      <c r="AM176" s="1" t="str">
        <f>VLOOKUP(AH176,'Additional Annotation'!B:J,9,FALSE)</f>
        <v>Triticum aestivum</v>
      </c>
    </row>
    <row r="177" spans="1:39" x14ac:dyDescent="0.25">
      <c r="A177" s="15"/>
      <c r="B177" s="1" t="s">
        <v>31</v>
      </c>
      <c r="C177" s="1">
        <v>2.0282918037187798</v>
      </c>
      <c r="D177" s="1">
        <v>-4.0952726999918596</v>
      </c>
      <c r="E177" s="1" t="s">
        <v>341</v>
      </c>
      <c r="F177" s="1" t="s">
        <v>341</v>
      </c>
      <c r="G177" s="1" t="s">
        <v>342</v>
      </c>
      <c r="H177">
        <v>9</v>
      </c>
      <c r="I177">
        <v>2</v>
      </c>
      <c r="J177">
        <v>2</v>
      </c>
      <c r="K177">
        <v>53.7</v>
      </c>
      <c r="L177">
        <v>15.2</v>
      </c>
      <c r="M177">
        <v>15.2</v>
      </c>
      <c r="N177">
        <v>17.55</v>
      </c>
      <c r="O177">
        <v>54.578000000000003</v>
      </c>
      <c r="P177">
        <v>79006000000</v>
      </c>
      <c r="Q177">
        <v>127</v>
      </c>
      <c r="R177">
        <v>1.0212853795936201</v>
      </c>
      <c r="S177">
        <v>2.0660000000000001E-2</v>
      </c>
      <c r="T177">
        <v>-5.0611184438069703</v>
      </c>
      <c r="U177">
        <v>-1.32269711391371</v>
      </c>
      <c r="V177">
        <v>25.57039</v>
      </c>
      <c r="W177">
        <v>25.056280000000001</v>
      </c>
      <c r="X177">
        <v>27.324210000000001</v>
      </c>
      <c r="Y177">
        <v>25.070679999999999</v>
      </c>
      <c r="Z177">
        <v>25.161619999999999</v>
      </c>
      <c r="AA177">
        <v>24.844470000000001</v>
      </c>
      <c r="AB177">
        <v>34.58587</v>
      </c>
      <c r="AC177">
        <v>34.098590000000002</v>
      </c>
      <c r="AD177">
        <v>32.072270000000003</v>
      </c>
      <c r="AE177">
        <v>32.086170000000003</v>
      </c>
      <c r="AF177">
        <v>32.721649999999997</v>
      </c>
      <c r="AG177">
        <v>25.452310000000001</v>
      </c>
      <c r="AH177" s="1" t="str">
        <f>MID(G177,FIND("|",G177,1)+1,FIND("|",G177,FIND("|",G177,1)+1)-FIND("|",G177,1)-1)</f>
        <v>F8S6U9</v>
      </c>
      <c r="AI177" s="1" t="str">
        <f>VLOOKUP(AH177,'Additional Annotation'!B:J,2,FALSE)</f>
        <v>334903148</v>
      </c>
      <c r="AJ177" s="1" t="str">
        <f>VLOOKUP(AH177,'Additional Annotation'!B:J,3,FALSE)</f>
        <v>AEH25634.1</v>
      </c>
      <c r="AK177" s="1" t="str">
        <f>VLOOKUP(AH177,'Additional Annotation'!B:J,7,FALSE)</f>
        <v>pathogenesis-related protein 1-19</v>
      </c>
      <c r="AL177" s="1" t="str">
        <f>VLOOKUP(AH177,'Additional Annotation'!B:J,8,FALSE)</f>
        <v>bread wheat</v>
      </c>
      <c r="AM177" s="1" t="str">
        <f>VLOOKUP(AH177,'Additional Annotation'!B:J,9,FALSE)</f>
        <v>Triticum aestivum</v>
      </c>
    </row>
    <row r="178" spans="1:39" x14ac:dyDescent="0.25">
      <c r="A178" s="15"/>
      <c r="B178" s="1" t="s">
        <v>31</v>
      </c>
      <c r="C178" s="1">
        <v>1.35785929164007</v>
      </c>
      <c r="D178" s="1">
        <v>-3.11770820617676</v>
      </c>
      <c r="E178" s="1" t="s">
        <v>343</v>
      </c>
      <c r="F178" s="1" t="s">
        <v>343</v>
      </c>
      <c r="G178" s="1" t="s">
        <v>344</v>
      </c>
      <c r="H178">
        <v>2</v>
      </c>
      <c r="I178">
        <v>2</v>
      </c>
      <c r="J178">
        <v>1</v>
      </c>
      <c r="K178">
        <v>23.4</v>
      </c>
      <c r="L178">
        <v>23.4</v>
      </c>
      <c r="M178">
        <v>12</v>
      </c>
      <c r="N178">
        <v>17.800999999999998</v>
      </c>
      <c r="O178">
        <v>209.59</v>
      </c>
      <c r="P178">
        <v>13724000000</v>
      </c>
      <c r="Q178">
        <v>290</v>
      </c>
      <c r="R178">
        <v>2.0282918037187798</v>
      </c>
      <c r="S178">
        <v>1.0615384615384599E-2</v>
      </c>
      <c r="T178">
        <v>-4.0952726999918596</v>
      </c>
      <c r="U178">
        <v>-1.7258024301738799</v>
      </c>
      <c r="V178">
        <v>25.349989999999998</v>
      </c>
      <c r="W178">
        <v>26.585339999999999</v>
      </c>
      <c r="X178">
        <v>25.344059999999999</v>
      </c>
      <c r="Y178">
        <v>25.744409999999998</v>
      </c>
      <c r="Z178">
        <v>26.046710000000001</v>
      </c>
      <c r="AA178">
        <v>24.652229999999999</v>
      </c>
      <c r="AB178">
        <v>32.025219999999997</v>
      </c>
      <c r="AC178">
        <v>30.27786</v>
      </c>
      <c r="AD178">
        <v>30.539919999999999</v>
      </c>
      <c r="AE178">
        <v>30.93206</v>
      </c>
      <c r="AF178">
        <v>29.50658</v>
      </c>
      <c r="AG178">
        <v>28.29053</v>
      </c>
      <c r="AH178" s="1" t="str">
        <f>MID(G178,FIND("|",G178,1)+1,FIND("|",G178,FIND("|",G178,1)+1)-FIND("|",G178,1)-1)</f>
        <v>H2KXF7</v>
      </c>
      <c r="AI178" s="1" t="str">
        <f>VLOOKUP(AH178,'Additional Annotation'!B:J,2,FALSE)</f>
        <v>162414848</v>
      </c>
      <c r="AJ178" s="1" t="str">
        <f>VLOOKUP(AH178,'Additional Annotation'!B:J,3,FALSE)</f>
        <v>ABX89061.1</v>
      </c>
      <c r="AK178" s="1" t="str">
        <f>VLOOKUP(AH178,'Additional Annotation'!B:J,7,FALSE)</f>
        <v>pathogenesis-related protein</v>
      </c>
      <c r="AL178" s="1" t="str">
        <f>VLOOKUP(AH178,'Additional Annotation'!B:J,8,FALSE)</f>
        <v>bread wheat</v>
      </c>
      <c r="AM178" s="1" t="str">
        <f>VLOOKUP(AH178,'Additional Annotation'!B:J,9,FALSE)</f>
        <v>Triticum aestivum</v>
      </c>
    </row>
    <row r="179" spans="1:39" x14ac:dyDescent="0.25">
      <c r="A179" s="15"/>
      <c r="B179" s="1" t="s">
        <v>31</v>
      </c>
      <c r="C179" s="1">
        <v>1.30310692583099</v>
      </c>
      <c r="D179" s="1">
        <v>5.8374582926432304</v>
      </c>
      <c r="E179" s="1" t="s">
        <v>118</v>
      </c>
      <c r="F179" s="1" t="s">
        <v>118</v>
      </c>
      <c r="G179" s="1" t="s">
        <v>119</v>
      </c>
      <c r="H179">
        <v>8</v>
      </c>
      <c r="I179">
        <v>8</v>
      </c>
      <c r="J179">
        <v>0</v>
      </c>
      <c r="K179">
        <v>75</v>
      </c>
      <c r="L179">
        <v>75</v>
      </c>
      <c r="M179">
        <v>0</v>
      </c>
      <c r="N179">
        <v>17.033000000000001</v>
      </c>
      <c r="O179">
        <v>323.31</v>
      </c>
      <c r="P179">
        <v>10126000000</v>
      </c>
      <c r="Q179">
        <v>83</v>
      </c>
      <c r="R179">
        <v>1.35785929164007</v>
      </c>
      <c r="S179">
        <v>2.8608501118568198E-2</v>
      </c>
      <c r="T179">
        <v>-3.11770820617676</v>
      </c>
      <c r="U179">
        <v>-1.2117165429012899</v>
      </c>
      <c r="V179">
        <v>28.441030000000001</v>
      </c>
      <c r="W179">
        <v>26.93281</v>
      </c>
      <c r="X179">
        <v>27.718360000000001</v>
      </c>
      <c r="Y179">
        <v>24.53659</v>
      </c>
      <c r="Z179">
        <v>26.495529999999999</v>
      </c>
      <c r="AA179">
        <v>26.843859999999999</v>
      </c>
      <c r="AB179">
        <v>31.4543</v>
      </c>
      <c r="AC179">
        <v>28.76455</v>
      </c>
      <c r="AD179">
        <v>30.53445</v>
      </c>
      <c r="AE179">
        <v>30.632100000000001</v>
      </c>
      <c r="AF179">
        <v>27.995989999999999</v>
      </c>
      <c r="AG179">
        <v>28.601019999999998</v>
      </c>
      <c r="AH179" s="1" t="str">
        <f>MID(G179,FIND("|",G179,1)+1,FIND("|",G179,FIND("|",G179,1)+1)-FIND("|",G179,1)-1)</f>
        <v>W5D2I6</v>
      </c>
      <c r="AI179" s="1" t="str">
        <f>VLOOKUP(AH179,'Additional Annotation'!B:J,2,FALSE)</f>
        <v>13375563</v>
      </c>
      <c r="AJ179" s="1" t="str">
        <f>VLOOKUP(AH179,'Additional Annotation'!B:J,3,FALSE)</f>
        <v>AAK20395.1</v>
      </c>
      <c r="AK179" s="1" t="str">
        <f>VLOOKUP(AH179,'Additional Annotation'!B:J,7,FALSE)</f>
        <v>lipid transfer protein precursor</v>
      </c>
      <c r="AL179" s="1" t="str">
        <f>VLOOKUP(AH179,'Additional Annotation'!B:J,8,FALSE)</f>
        <v>bread wheat</v>
      </c>
      <c r="AM179" s="1" t="str">
        <f>VLOOKUP(AH179,'Additional Annotation'!B:J,9,FALSE)</f>
        <v>Triticum aestivum</v>
      </c>
    </row>
    <row r="180" spans="1:39" x14ac:dyDescent="0.25">
      <c r="A180" s="15"/>
      <c r="B180" s="1" t="s">
        <v>31</v>
      </c>
      <c r="C180" s="1">
        <v>4.1355301947437297</v>
      </c>
      <c r="D180" s="1">
        <v>-7.3926334381103498</v>
      </c>
      <c r="E180" s="1" t="s">
        <v>345</v>
      </c>
      <c r="F180" s="1" t="s">
        <v>345</v>
      </c>
      <c r="G180" s="1" t="s">
        <v>346</v>
      </c>
      <c r="H180">
        <v>2</v>
      </c>
      <c r="I180">
        <v>2</v>
      </c>
      <c r="J180">
        <v>2</v>
      </c>
      <c r="K180">
        <v>14.8</v>
      </c>
      <c r="L180">
        <v>14.8</v>
      </c>
      <c r="M180">
        <v>14.8</v>
      </c>
      <c r="N180">
        <v>11.228</v>
      </c>
      <c r="O180">
        <v>30.670999999999999</v>
      </c>
      <c r="P180">
        <v>46572000000</v>
      </c>
      <c r="Q180">
        <v>43</v>
      </c>
      <c r="R180">
        <v>1.30310692583099</v>
      </c>
      <c r="S180">
        <v>1.24331210191083E-2</v>
      </c>
      <c r="T180">
        <v>5.8374582926432304</v>
      </c>
      <c r="U180">
        <v>1.6219851870083699</v>
      </c>
      <c r="V180">
        <v>32.514090000000003</v>
      </c>
      <c r="W180">
        <v>31.939440000000001</v>
      </c>
      <c r="X180">
        <v>32.00414</v>
      </c>
      <c r="Y180">
        <v>32.832039999999999</v>
      </c>
      <c r="Z180">
        <v>32.604900000000001</v>
      </c>
      <c r="AA180">
        <v>31.894069999999999</v>
      </c>
      <c r="AB180">
        <v>25.938549999999999</v>
      </c>
      <c r="AC180">
        <v>24.987670000000001</v>
      </c>
      <c r="AD180">
        <v>25.540620000000001</v>
      </c>
      <c r="AE180">
        <v>25.361090000000001</v>
      </c>
      <c r="AF180">
        <v>30.66602</v>
      </c>
      <c r="AG180">
        <v>23.791519999999998</v>
      </c>
      <c r="AH180" s="1" t="str">
        <f>MID(G180,FIND("|",G180,1)+1,FIND("|",G180,FIND("|",G180,1)+1)-FIND("|",G180,1)-1)</f>
        <v>Q9SQG3</v>
      </c>
      <c r="AI180" s="1" t="str">
        <f>VLOOKUP(AH180,'Additional Annotation'!B:J,2,FALSE)</f>
        <v>6048569</v>
      </c>
      <c r="AJ180" s="1" t="str">
        <f>VLOOKUP(AH180,'Additional Annotation'!B:J,3,FALSE)</f>
        <v>AAF02296.1</v>
      </c>
      <c r="AK180" s="1" t="str">
        <f>VLOOKUP(AH180,'Additional Annotation'!B:J,7,FALSE)</f>
        <v>PR-4, partial</v>
      </c>
      <c r="AL180" s="1" t="str">
        <f>VLOOKUP(AH180,'Additional Annotation'!B:J,8,FALSE)</f>
        <v>bread wheat</v>
      </c>
      <c r="AM180" s="1" t="str">
        <f>VLOOKUP(AH180,'Additional Annotation'!B:J,9,FALSE)</f>
        <v>Triticum aestivum</v>
      </c>
    </row>
    <row r="181" spans="1:39" x14ac:dyDescent="0.25">
      <c r="A181" s="15"/>
      <c r="B181" s="1" t="s">
        <v>31</v>
      </c>
      <c r="C181" s="1">
        <v>3.3369014595194599</v>
      </c>
      <c r="D181" s="1">
        <v>-5.0810216267903598</v>
      </c>
      <c r="E181" s="1" t="s">
        <v>63</v>
      </c>
      <c r="F181" s="1" t="s">
        <v>63</v>
      </c>
      <c r="G181" s="1" t="s">
        <v>64</v>
      </c>
      <c r="H181">
        <v>2</v>
      </c>
      <c r="I181">
        <v>1</v>
      </c>
      <c r="J181">
        <v>1</v>
      </c>
      <c r="K181">
        <v>16.7</v>
      </c>
      <c r="L181">
        <v>10.8</v>
      </c>
      <c r="M181">
        <v>10.8</v>
      </c>
      <c r="N181">
        <v>13.108000000000001</v>
      </c>
      <c r="O181">
        <v>182.07</v>
      </c>
      <c r="P181">
        <v>129840000000</v>
      </c>
      <c r="Q181">
        <v>334</v>
      </c>
      <c r="R181">
        <v>4.1355301947437297</v>
      </c>
      <c r="S181">
        <v>0</v>
      </c>
      <c r="T181">
        <v>-7.3926334381103498</v>
      </c>
      <c r="U181">
        <v>-3.8116965110054499</v>
      </c>
      <c r="V181">
        <v>29.070119999999999</v>
      </c>
      <c r="W181">
        <v>32.567039999999999</v>
      </c>
      <c r="X181">
        <v>24.410609999999998</v>
      </c>
      <c r="Y181">
        <v>25.770379999999999</v>
      </c>
      <c r="Z181">
        <v>25.496169999999999</v>
      </c>
      <c r="AA181">
        <v>25.75704</v>
      </c>
      <c r="AB181">
        <v>33.958179999999999</v>
      </c>
      <c r="AC181">
        <v>34.823070000000001</v>
      </c>
      <c r="AD181">
        <v>32.547840000000001</v>
      </c>
      <c r="AE181">
        <v>32.544550000000001</v>
      </c>
      <c r="AF181">
        <v>32.736319999999999</v>
      </c>
      <c r="AG181">
        <v>33.920610000000003</v>
      </c>
      <c r="AH181" s="1" t="str">
        <f>MID(G181,FIND("|",G181,1)+1,FIND("|",G181,FIND("|",G181,1)+1)-FIND("|",G181,1)-1)</f>
        <v>O82714</v>
      </c>
      <c r="AI181" s="1" t="str">
        <f>VLOOKUP(AH181,'Additional Annotation'!B:J,2,FALSE)</f>
        <v>3702663</v>
      </c>
      <c r="AJ181" s="1" t="str">
        <f>VLOOKUP(AH181,'Additional Annotation'!B:J,3,FALSE)</f>
        <v>CAA07473.1</v>
      </c>
      <c r="AK181" s="1" t="str">
        <f>VLOOKUP(AH181,'Additional Annotation'!B:J,7,FALSE)</f>
        <v>pathogenisis-related protein 1.1</v>
      </c>
      <c r="AL181" s="1" t="str">
        <f>VLOOKUP(AH181,'Additional Annotation'!B:J,8,FALSE)</f>
        <v>bread wheat</v>
      </c>
      <c r="AM181" s="1" t="str">
        <f>VLOOKUP(AH181,'Additional Annotation'!B:J,9,FALSE)</f>
        <v>Triticum aestivum</v>
      </c>
    </row>
    <row r="182" spans="1:39" x14ac:dyDescent="0.25">
      <c r="A182" s="15"/>
      <c r="B182" s="1" t="s">
        <v>31</v>
      </c>
      <c r="C182" s="1">
        <v>2.4401582717768999</v>
      </c>
      <c r="D182" s="1">
        <v>-3.13832982381185</v>
      </c>
      <c r="E182" s="1" t="s">
        <v>66</v>
      </c>
      <c r="F182" s="1" t="s">
        <v>66</v>
      </c>
      <c r="G182" s="1" t="s">
        <v>67</v>
      </c>
      <c r="H182">
        <v>10</v>
      </c>
      <c r="I182">
        <v>5</v>
      </c>
      <c r="J182">
        <v>3</v>
      </c>
      <c r="K182">
        <v>61</v>
      </c>
      <c r="L182">
        <v>32.299999999999997</v>
      </c>
      <c r="M182">
        <v>17.100000000000001</v>
      </c>
      <c r="N182">
        <v>17.651</v>
      </c>
      <c r="O182">
        <v>107.11</v>
      </c>
      <c r="P182">
        <v>225950000000</v>
      </c>
      <c r="Q182">
        <v>628</v>
      </c>
      <c r="R182">
        <v>3.3369014595194599</v>
      </c>
      <c r="S182">
        <v>4.1951219512195098E-3</v>
      </c>
      <c r="T182">
        <v>-5.0810216267903598</v>
      </c>
      <c r="U182">
        <v>-2.5627774665391199</v>
      </c>
      <c r="V182">
        <v>29.78519</v>
      </c>
      <c r="W182">
        <v>29.673490000000001</v>
      </c>
      <c r="X182">
        <v>30.051290000000002</v>
      </c>
      <c r="Y182">
        <v>28.346419999999998</v>
      </c>
      <c r="Z182">
        <v>29.35502</v>
      </c>
      <c r="AA182">
        <v>28.448879999999999</v>
      </c>
      <c r="AB182">
        <v>35.7012</v>
      </c>
      <c r="AC182">
        <v>35.612400000000001</v>
      </c>
      <c r="AD182">
        <v>34.12332</v>
      </c>
      <c r="AE182">
        <v>34.307690000000001</v>
      </c>
      <c r="AF182">
        <v>33.98516</v>
      </c>
      <c r="AG182">
        <v>33.100540000000002</v>
      </c>
      <c r="AH182" s="1" t="str">
        <f>MID(G182,FIND("|",G182,1)+1,FIND("|",G182,FIND("|",G182,1)+1)-FIND("|",G182,1)-1)</f>
        <v>O82716</v>
      </c>
      <c r="AI182" s="1" t="str">
        <f>VLOOKUP(AH182,'Additional Annotation'!B:J,2,FALSE)</f>
        <v>3757682</v>
      </c>
      <c r="AJ182" s="1" t="str">
        <f>VLOOKUP(AH182,'Additional Annotation'!B:J,3,FALSE)</f>
        <v>CAA77085.1</v>
      </c>
      <c r="AK182" s="1" t="str">
        <f>VLOOKUP(AH182,'Additional Annotation'!B:J,7,FALSE)</f>
        <v>glucan endo-1,3-beta-D-glucosidase</v>
      </c>
      <c r="AL182" s="1" t="str">
        <f>VLOOKUP(AH182,'Additional Annotation'!B:J,8,FALSE)</f>
        <v>bread wheat</v>
      </c>
      <c r="AM182" s="1" t="str">
        <f>VLOOKUP(AH182,'Additional Annotation'!B:J,9,FALSE)</f>
        <v>Triticum aestivum</v>
      </c>
    </row>
    <row r="183" spans="1:39" x14ac:dyDescent="0.25">
      <c r="A183" s="15"/>
      <c r="B183" s="1" t="s">
        <v>31</v>
      </c>
      <c r="C183" s="1">
        <v>2.1977161240749101</v>
      </c>
      <c r="D183" s="1">
        <v>-4.2298755645751998</v>
      </c>
      <c r="E183" s="1" t="s">
        <v>347</v>
      </c>
      <c r="F183" s="1" t="s">
        <v>347</v>
      </c>
      <c r="G183" s="1" t="s">
        <v>348</v>
      </c>
      <c r="H183">
        <v>17</v>
      </c>
      <c r="I183">
        <v>16</v>
      </c>
      <c r="J183">
        <v>3</v>
      </c>
      <c r="K183">
        <v>77</v>
      </c>
      <c r="L183">
        <v>77</v>
      </c>
      <c r="M183">
        <v>11.6</v>
      </c>
      <c r="N183">
        <v>35.411999999999999</v>
      </c>
      <c r="O183">
        <v>323.31</v>
      </c>
      <c r="P183">
        <v>1304200000000</v>
      </c>
      <c r="Q183">
        <v>3475</v>
      </c>
      <c r="R183">
        <v>2.4401582717768999</v>
      </c>
      <c r="S183">
        <v>1.33130699088146E-2</v>
      </c>
      <c r="T183">
        <v>-3.13832982381185</v>
      </c>
      <c r="U183">
        <v>-1.55861489593877</v>
      </c>
      <c r="V183">
        <v>34.412480000000002</v>
      </c>
      <c r="W183">
        <v>36.17324</v>
      </c>
      <c r="X183">
        <v>34.585639999999998</v>
      </c>
      <c r="Y183">
        <v>33.24615</v>
      </c>
      <c r="Z183">
        <v>33.80453</v>
      </c>
      <c r="AA183">
        <v>33.884860000000003</v>
      </c>
      <c r="AB183">
        <v>37.455089999999998</v>
      </c>
      <c r="AC183">
        <v>37.578870000000002</v>
      </c>
      <c r="AD183">
        <v>36.049250000000001</v>
      </c>
      <c r="AE183">
        <v>36.00385</v>
      </c>
      <c r="AF183">
        <v>36.71049</v>
      </c>
      <c r="AG183">
        <v>37.636189999999999</v>
      </c>
      <c r="AH183" s="1" t="str">
        <f>MID(G183,FIND("|",G183,1)+1,FIND("|",G183,FIND("|",G183,1)+1)-FIND("|",G183,1)-1)</f>
        <v>Q1ERG1</v>
      </c>
      <c r="AI183" s="1" t="str">
        <f>VLOOKUP(AH183,'Additional Annotation'!B:J,2,FALSE)</f>
        <v>109150350</v>
      </c>
      <c r="AJ183" s="1" t="str">
        <f>VLOOKUP(AH183,'Additional Annotation'!B:J,3,FALSE)</f>
        <v>BAE96090.1</v>
      </c>
      <c r="AK183" s="1" t="str">
        <f>VLOOKUP(AH183,'Additional Annotation'!B:J,7,FALSE)</f>
        <v>endo-beta-1,3-glucanase</v>
      </c>
      <c r="AL183" s="1" t="str">
        <f>VLOOKUP(AH183,'Additional Annotation'!B:J,8,FALSE)</f>
        <v>bread wheat</v>
      </c>
      <c r="AM183" s="1" t="str">
        <f>VLOOKUP(AH183,'Additional Annotation'!B:J,9,FALSE)</f>
        <v>Triticum aestivum</v>
      </c>
    </row>
    <row r="184" spans="1:39" x14ac:dyDescent="0.25">
      <c r="A184" s="15"/>
      <c r="B184" s="1" t="s">
        <v>31</v>
      </c>
      <c r="C184" s="1">
        <v>1.5921529573937301</v>
      </c>
      <c r="D184" s="1">
        <v>-4.2842591603597002</v>
      </c>
      <c r="E184" s="1" t="s">
        <v>349</v>
      </c>
      <c r="F184" s="1" t="s">
        <v>350</v>
      </c>
      <c r="G184" s="1" t="s">
        <v>351</v>
      </c>
      <c r="H184">
        <v>13</v>
      </c>
      <c r="I184">
        <v>13</v>
      </c>
      <c r="J184">
        <v>3</v>
      </c>
      <c r="K184">
        <v>35</v>
      </c>
      <c r="L184">
        <v>35</v>
      </c>
      <c r="M184">
        <v>8.1999999999999993</v>
      </c>
      <c r="N184">
        <v>35.936999999999998</v>
      </c>
      <c r="O184">
        <v>323.31</v>
      </c>
      <c r="P184">
        <v>221960000000</v>
      </c>
      <c r="Q184">
        <v>781</v>
      </c>
      <c r="R184">
        <v>2.1977161240749101</v>
      </c>
      <c r="S184">
        <v>1.01596958174905E-2</v>
      </c>
      <c r="T184">
        <v>-4.2298755645751998</v>
      </c>
      <c r="U184">
        <v>-1.8332418069749199</v>
      </c>
      <c r="V184">
        <v>30.645900000000001</v>
      </c>
      <c r="W184">
        <v>29.782689999999999</v>
      </c>
      <c r="X184">
        <v>29.910139999999998</v>
      </c>
      <c r="Y184">
        <v>28.85941</v>
      </c>
      <c r="Z184">
        <v>28.702100000000002</v>
      </c>
      <c r="AA184">
        <v>28.22495</v>
      </c>
      <c r="AB184">
        <v>36.293190000000003</v>
      </c>
      <c r="AC184">
        <v>34.538089999999997</v>
      </c>
      <c r="AD184">
        <v>34.238909999999997</v>
      </c>
      <c r="AE184">
        <v>34.258209999999998</v>
      </c>
      <c r="AF184">
        <v>32.662419999999997</v>
      </c>
      <c r="AG184">
        <v>31.55545</v>
      </c>
      <c r="AH184" s="1" t="str">
        <f>MID(G184,FIND("|",G184,1)+1,FIND("|",G184,FIND("|",G184,1)+1)-FIND("|",G184,1)-1)</f>
        <v>Q1ERG2</v>
      </c>
      <c r="AI184" s="1" t="str">
        <f>VLOOKUP(AH184,'Additional Annotation'!B:J,2,FALSE)</f>
        <v>109150348</v>
      </c>
      <c r="AJ184" s="1" t="str">
        <f>VLOOKUP(AH184,'Additional Annotation'!B:J,3,FALSE)</f>
        <v>BAE96089.1</v>
      </c>
      <c r="AK184" s="1" t="str">
        <f>VLOOKUP(AH184,'Additional Annotation'!B:J,7,FALSE)</f>
        <v>endo-beta-1,3-glucanase</v>
      </c>
      <c r="AL184" s="1" t="str">
        <f>VLOOKUP(AH184,'Additional Annotation'!B:J,8,FALSE)</f>
        <v>bread wheat</v>
      </c>
      <c r="AM184" s="1" t="str">
        <f>VLOOKUP(AH184,'Additional Annotation'!B:J,9,FALSE)</f>
        <v>Triticum aestivum</v>
      </c>
    </row>
    <row r="185" spans="1:39" x14ac:dyDescent="0.25">
      <c r="A185" s="15"/>
      <c r="B185" s="1" t="s">
        <v>31</v>
      </c>
      <c r="C185" s="1">
        <v>3.0333726955642901</v>
      </c>
      <c r="D185" s="1">
        <v>-3.0994281768798801</v>
      </c>
      <c r="E185" s="1" t="s">
        <v>352</v>
      </c>
      <c r="F185" s="1" t="s">
        <v>352</v>
      </c>
      <c r="G185" s="1" t="s">
        <v>353</v>
      </c>
      <c r="H185">
        <v>10</v>
      </c>
      <c r="I185">
        <v>5</v>
      </c>
      <c r="J185">
        <v>5</v>
      </c>
      <c r="K185">
        <v>33.299999999999997</v>
      </c>
      <c r="L185">
        <v>19</v>
      </c>
      <c r="M185">
        <v>19</v>
      </c>
      <c r="N185">
        <v>36.186</v>
      </c>
      <c r="O185">
        <v>323.31</v>
      </c>
      <c r="P185">
        <v>87853000000</v>
      </c>
      <c r="Q185">
        <v>246</v>
      </c>
      <c r="R185">
        <v>1.5921529573937301</v>
      </c>
      <c r="S185">
        <v>1.3394495412844E-2</v>
      </c>
      <c r="T185">
        <v>-4.2842591603597002</v>
      </c>
      <c r="U185">
        <v>-1.5667125609457599</v>
      </c>
      <c r="V185">
        <v>29.19425</v>
      </c>
      <c r="W185">
        <v>29.13655</v>
      </c>
      <c r="X185">
        <v>28.99747</v>
      </c>
      <c r="Y185">
        <v>28.048950000000001</v>
      </c>
      <c r="Z185">
        <v>25.764970000000002</v>
      </c>
      <c r="AA185">
        <v>27.989450000000001</v>
      </c>
      <c r="AB185">
        <v>35.193040000000003</v>
      </c>
      <c r="AC185">
        <v>33.483879999999999</v>
      </c>
      <c r="AD185">
        <v>32.780700000000003</v>
      </c>
      <c r="AE185">
        <v>33.304839999999999</v>
      </c>
      <c r="AF185">
        <v>31.43291</v>
      </c>
      <c r="AG185">
        <v>29.918410000000002</v>
      </c>
      <c r="AH185" s="1" t="str">
        <f>MID(G185,FIND("|",G185,1)+1,FIND("|",G185,FIND("|",G185,1)+1)-FIND("|",G185,1)-1)</f>
        <v>Q43212</v>
      </c>
      <c r="AI185" s="1" t="str">
        <f>VLOOKUP(AH185,'Additional Annotation'!B:J,2,FALSE)</f>
        <v>21829</v>
      </c>
      <c r="AJ185" s="1" t="str">
        <f>VLOOKUP(AH185,'Additional Annotation'!B:J,3,FALSE)</f>
        <v>CAA39486.1</v>
      </c>
      <c r="AK185" s="1" t="str">
        <f>VLOOKUP(AH185,'Additional Annotation'!B:J,7,FALSE)</f>
        <v>peroxidase</v>
      </c>
      <c r="AL185" s="1" t="str">
        <f>VLOOKUP(AH185,'Additional Annotation'!B:J,8,FALSE)</f>
        <v>bread wheat</v>
      </c>
      <c r="AM185" s="1" t="str">
        <f>VLOOKUP(AH185,'Additional Annotation'!B:J,9,FALSE)</f>
        <v>Triticum aestivum</v>
      </c>
    </row>
    <row r="186" spans="1:39" x14ac:dyDescent="0.25">
      <c r="A186" s="15"/>
      <c r="B186" s="1" t="s">
        <v>31</v>
      </c>
      <c r="C186" s="1">
        <v>2.0447629572285302</v>
      </c>
      <c r="D186" s="1">
        <v>-2.4995822906494101</v>
      </c>
      <c r="E186" s="1" t="s">
        <v>354</v>
      </c>
      <c r="F186" s="1" t="s">
        <v>354</v>
      </c>
      <c r="G186" s="1" t="s">
        <v>355</v>
      </c>
      <c r="H186">
        <v>11</v>
      </c>
      <c r="I186">
        <v>3</v>
      </c>
      <c r="J186">
        <v>3</v>
      </c>
      <c r="K186">
        <v>46.5</v>
      </c>
      <c r="L186">
        <v>9.6</v>
      </c>
      <c r="M186">
        <v>9.6</v>
      </c>
      <c r="N186">
        <v>32.726999999999997</v>
      </c>
      <c r="O186">
        <v>323.31</v>
      </c>
      <c r="P186">
        <v>17800000000</v>
      </c>
      <c r="Q186">
        <v>89</v>
      </c>
      <c r="R186">
        <v>3.0333726955642901</v>
      </c>
      <c r="S186">
        <v>1.0577181208053701E-2</v>
      </c>
      <c r="T186">
        <v>-3.0994281768798801</v>
      </c>
      <c r="U186">
        <v>-1.6728155379023499</v>
      </c>
      <c r="V186">
        <v>28.29149</v>
      </c>
      <c r="W186">
        <v>28.218129999999999</v>
      </c>
      <c r="X186">
        <v>28.27768</v>
      </c>
      <c r="Y186">
        <v>27.254670000000001</v>
      </c>
      <c r="Z186">
        <v>26.366790000000002</v>
      </c>
      <c r="AA186">
        <v>27.456779999999998</v>
      </c>
      <c r="AB186">
        <v>32.196950000000001</v>
      </c>
      <c r="AC186">
        <v>32.260800000000003</v>
      </c>
      <c r="AD186">
        <v>29.595269999999999</v>
      </c>
      <c r="AE186">
        <v>30.08043</v>
      </c>
      <c r="AF186">
        <v>30.337029999999999</v>
      </c>
      <c r="AG186">
        <v>29.959060000000001</v>
      </c>
      <c r="AH186" s="1" t="str">
        <f>MID(G186,FIND("|",G186,1)+1,FIND("|",G186,FIND("|",G186,1)+1)-FIND("|",G186,1)-1)</f>
        <v>Q45FE8</v>
      </c>
      <c r="AI186" s="1" t="str">
        <f>VLOOKUP(AH186,'Additional Annotation'!B:J,2,FALSE)</f>
        <v>72256523</v>
      </c>
      <c r="AJ186" s="1" t="str">
        <f>VLOOKUP(AH186,'Additional Annotation'!B:J,3,FALSE)</f>
        <v>AAZ67144.1</v>
      </c>
      <c r="AK186" s="1" t="str">
        <f>VLOOKUP(AH186,'Additional Annotation'!B:J,7,FALSE)</f>
        <v>4-hydroxyphenylpyruvate dioxygenase</v>
      </c>
      <c r="AL186" s="1" t="str">
        <f>VLOOKUP(AH186,'Additional Annotation'!B:J,8,FALSE)</f>
        <v>bread wheat</v>
      </c>
      <c r="AM186" s="1" t="str">
        <f>VLOOKUP(AH186,'Additional Annotation'!B:J,9,FALSE)</f>
        <v>Triticum aestivum</v>
      </c>
    </row>
    <row r="187" spans="1:39" x14ac:dyDescent="0.25">
      <c r="A187" s="15"/>
      <c r="B187" s="1" t="s">
        <v>31</v>
      </c>
      <c r="C187" s="1">
        <v>3.67724770392189</v>
      </c>
      <c r="D187" s="1">
        <v>-3.8135528564453098</v>
      </c>
      <c r="E187" s="1" t="s">
        <v>356</v>
      </c>
      <c r="F187" s="1" t="s">
        <v>356</v>
      </c>
      <c r="G187" s="1" t="s">
        <v>357</v>
      </c>
      <c r="H187">
        <v>18</v>
      </c>
      <c r="I187">
        <v>3</v>
      </c>
      <c r="J187">
        <v>0</v>
      </c>
      <c r="K187">
        <v>48.2</v>
      </c>
      <c r="L187">
        <v>13.5</v>
      </c>
      <c r="M187">
        <v>0</v>
      </c>
      <c r="N187">
        <v>46.701999999999998</v>
      </c>
      <c r="O187">
        <v>98.43</v>
      </c>
      <c r="P187">
        <v>3520800000</v>
      </c>
      <c r="Q187">
        <v>39</v>
      </c>
      <c r="R187">
        <v>2.0447629572285302</v>
      </c>
      <c r="S187">
        <v>2.72363636363636E-2</v>
      </c>
      <c r="T187">
        <v>-2.4995822906494101</v>
      </c>
      <c r="U187">
        <v>-1.23310650963586</v>
      </c>
      <c r="V187">
        <v>26.631319999999999</v>
      </c>
      <c r="W187">
        <v>26.486529999999998</v>
      </c>
      <c r="X187">
        <v>27.138290000000001</v>
      </c>
      <c r="Y187">
        <v>26.016259999999999</v>
      </c>
      <c r="Z187">
        <v>24.921949999999999</v>
      </c>
      <c r="AA187">
        <v>26.399059999999999</v>
      </c>
      <c r="AB187">
        <v>28.506879999999999</v>
      </c>
      <c r="AC187">
        <v>28.375589999999999</v>
      </c>
      <c r="AD187">
        <v>28.667999999999999</v>
      </c>
      <c r="AE187">
        <v>28.183330000000002</v>
      </c>
      <c r="AF187">
        <v>27.83756</v>
      </c>
      <c r="AG187">
        <v>28.81513</v>
      </c>
      <c r="AH187" s="1" t="str">
        <f>MID(G187,FIND("|",G187,1)+1,FIND("|",G187,FIND("|",G187,1)+1)-FIND("|",G187,1)-1)</f>
        <v>Q4JK90</v>
      </c>
      <c r="AI187" s="1" t="str">
        <f>VLOOKUP(AH187,'Additional Annotation'!B:J,2,FALSE)</f>
        <v>68250406</v>
      </c>
      <c r="AJ187" s="1" t="str">
        <f>VLOOKUP(AH187,'Additional Annotation'!B:J,3,FALSE)</f>
        <v>AAY88778.1</v>
      </c>
      <c r="AK187" s="1" t="str">
        <f>VLOOKUP(AH187,'Additional Annotation'!B:J,7,FALSE)</f>
        <v>beta-1,3-glucanase</v>
      </c>
      <c r="AL187" s="1" t="str">
        <f>VLOOKUP(AH187,'Additional Annotation'!B:J,8,FALSE)</f>
        <v>bread wheat</v>
      </c>
      <c r="AM187" s="1" t="str">
        <f>VLOOKUP(AH187,'Additional Annotation'!B:J,9,FALSE)</f>
        <v>Triticum aestivum</v>
      </c>
    </row>
    <row r="188" spans="1:39" x14ac:dyDescent="0.25">
      <c r="A188" s="15"/>
      <c r="B188" s="1" t="s">
        <v>31</v>
      </c>
      <c r="C188" s="1">
        <v>3.9825328075137301</v>
      </c>
      <c r="D188" s="1">
        <v>-3.4416039784749302</v>
      </c>
      <c r="E188" s="1" t="s">
        <v>358</v>
      </c>
      <c r="F188" s="1" t="s">
        <v>358</v>
      </c>
      <c r="G188" s="1" t="s">
        <v>359</v>
      </c>
      <c r="H188">
        <v>17</v>
      </c>
      <c r="I188">
        <v>4</v>
      </c>
      <c r="J188">
        <v>4</v>
      </c>
      <c r="K188">
        <v>76.900000000000006</v>
      </c>
      <c r="L188">
        <v>20.399999999999999</v>
      </c>
      <c r="M188">
        <v>20.399999999999999</v>
      </c>
      <c r="N188">
        <v>35.384999999999998</v>
      </c>
      <c r="O188">
        <v>323.31</v>
      </c>
      <c r="P188">
        <v>183060000000</v>
      </c>
      <c r="Q188">
        <v>789</v>
      </c>
      <c r="R188">
        <v>3.67724770392189</v>
      </c>
      <c r="S188">
        <v>7.2315270935960603E-3</v>
      </c>
      <c r="T188">
        <v>-3.8135528564453098</v>
      </c>
      <c r="U188">
        <v>-2.1229483648274599</v>
      </c>
      <c r="V188">
        <v>30.727930000000001</v>
      </c>
      <c r="W188">
        <v>32.910550000000001</v>
      </c>
      <c r="X188">
        <v>31.398050000000001</v>
      </c>
      <c r="Y188">
        <v>29.867650000000001</v>
      </c>
      <c r="Z188">
        <v>30.271529999999998</v>
      </c>
      <c r="AA188">
        <v>30.565840000000001</v>
      </c>
      <c r="AB188">
        <v>34.665059999999997</v>
      </c>
      <c r="AC188">
        <v>34.600119999999997</v>
      </c>
      <c r="AD188">
        <v>33.10098</v>
      </c>
      <c r="AE188">
        <v>33.823540000000001</v>
      </c>
      <c r="AF188">
        <v>33.840710000000001</v>
      </c>
      <c r="AG188">
        <v>34.481409999999997</v>
      </c>
      <c r="AH188" s="1" t="str">
        <f>MID(G188,FIND("|",G188,1)+1,FIND("|",G188,FIND("|",G188,1)+1)-FIND("|",G188,1)-1)</f>
        <v>Q7XY25</v>
      </c>
      <c r="AI188" s="1" t="str">
        <f>VLOOKUP(AH188,'Additional Annotation'!B:J,2,FALSE)</f>
        <v>32401362</v>
      </c>
      <c r="AJ188" s="1" t="str">
        <f>VLOOKUP(AH188,'Additional Annotation'!B:J,3,FALSE)</f>
        <v>AAP80853.1</v>
      </c>
      <c r="AK188" s="1" t="str">
        <f>VLOOKUP(AH188,'Additional Annotation'!B:J,7,FALSE)</f>
        <v>glutaredoxin</v>
      </c>
      <c r="AL188" s="1" t="str">
        <f>VLOOKUP(AH188,'Additional Annotation'!B:J,8,FALSE)</f>
        <v>bread wheat</v>
      </c>
      <c r="AM188" s="1" t="str">
        <f>VLOOKUP(AH188,'Additional Annotation'!B:J,9,FALSE)</f>
        <v>Triticum aestivum</v>
      </c>
    </row>
    <row r="189" spans="1:39" x14ac:dyDescent="0.25">
      <c r="A189" s="15"/>
      <c r="B189" s="1" t="s">
        <v>31</v>
      </c>
      <c r="C189" s="1">
        <v>2.5018166219448301</v>
      </c>
      <c r="D189" s="1">
        <v>-3.2086512247721299</v>
      </c>
      <c r="E189" s="1" t="s">
        <v>360</v>
      </c>
      <c r="F189" s="1" t="s">
        <v>360</v>
      </c>
      <c r="G189" s="1" t="s">
        <v>361</v>
      </c>
      <c r="H189">
        <v>5</v>
      </c>
      <c r="I189">
        <v>3</v>
      </c>
      <c r="J189">
        <v>3</v>
      </c>
      <c r="K189">
        <v>54.9</v>
      </c>
      <c r="L189">
        <v>31</v>
      </c>
      <c r="M189">
        <v>31</v>
      </c>
      <c r="N189">
        <v>11.709</v>
      </c>
      <c r="O189">
        <v>25.085999999999999</v>
      </c>
      <c r="P189">
        <v>3776700000</v>
      </c>
      <c r="Q189">
        <v>56</v>
      </c>
      <c r="R189">
        <v>3.9825328075137301</v>
      </c>
      <c r="S189">
        <v>8.4695652173912995E-3</v>
      </c>
      <c r="T189">
        <v>-3.4416039784749302</v>
      </c>
      <c r="U189">
        <v>-1.99666319991997</v>
      </c>
      <c r="V189">
        <v>25.02197</v>
      </c>
      <c r="W189">
        <v>27.58914</v>
      </c>
      <c r="X189">
        <v>25.669060000000002</v>
      </c>
      <c r="Y189">
        <v>25.44828</v>
      </c>
      <c r="Z189">
        <v>24.9437</v>
      </c>
      <c r="AA189">
        <v>24.93655</v>
      </c>
      <c r="AB189">
        <v>29.408069999999999</v>
      </c>
      <c r="AC189">
        <v>28.600809999999999</v>
      </c>
      <c r="AD189">
        <v>28.932670000000002</v>
      </c>
      <c r="AE189">
        <v>28.334959999999999</v>
      </c>
      <c r="AF189">
        <v>28.488990000000001</v>
      </c>
      <c r="AG189">
        <v>28.82938</v>
      </c>
      <c r="AH189" s="1" t="str">
        <f>MID(G189,FIND("|",G189,1)+1,FIND("|",G189,FIND("|",G189,1)+1)-FIND("|",G189,1)-1)</f>
        <v>Q8GRI3</v>
      </c>
      <c r="AI189" s="1" t="str">
        <f>VLOOKUP(AH189,'Additional Annotation'!B:J,2,FALSE)</f>
        <v>23504747</v>
      </c>
      <c r="AJ189" s="1" t="str">
        <f>VLOOKUP(AH189,'Additional Annotation'!B:J,3,FALSE)</f>
        <v>CAD29479.1</v>
      </c>
      <c r="AK189" s="1" t="str">
        <f>VLOOKUP(AH189,'Additional Annotation'!B:J,7,FALSE)</f>
        <v>glutathione transferase F6</v>
      </c>
      <c r="AL189" s="1" t="str">
        <f>VLOOKUP(AH189,'Additional Annotation'!B:J,8,FALSE)</f>
        <v>bread wheat</v>
      </c>
      <c r="AM189" s="1" t="str">
        <f>VLOOKUP(AH189,'Additional Annotation'!B:J,9,FALSE)</f>
        <v>Triticum aestivum</v>
      </c>
    </row>
    <row r="190" spans="1:39" x14ac:dyDescent="0.25">
      <c r="A190" s="15"/>
      <c r="B190" s="1" t="s">
        <v>31</v>
      </c>
      <c r="C190" s="1">
        <v>1.79327535245202</v>
      </c>
      <c r="D190" s="1">
        <v>-2.6800816853841098</v>
      </c>
      <c r="E190" s="1" t="s">
        <v>362</v>
      </c>
      <c r="F190" s="1" t="s">
        <v>362</v>
      </c>
      <c r="G190" s="1" t="s">
        <v>363</v>
      </c>
      <c r="H190">
        <v>8</v>
      </c>
      <c r="I190">
        <v>3</v>
      </c>
      <c r="J190">
        <v>1</v>
      </c>
      <c r="K190">
        <v>43.6</v>
      </c>
      <c r="L190">
        <v>21.6</v>
      </c>
      <c r="M190">
        <v>17.899999999999999</v>
      </c>
      <c r="N190">
        <v>24.803000000000001</v>
      </c>
      <c r="O190">
        <v>6.6096000000000004</v>
      </c>
      <c r="P190">
        <v>5898100000</v>
      </c>
      <c r="Q190">
        <v>55</v>
      </c>
      <c r="R190">
        <v>2.5018166219448301</v>
      </c>
      <c r="S190">
        <v>1.2525E-2</v>
      </c>
      <c r="T190">
        <v>-3.2086512247721299</v>
      </c>
      <c r="U190">
        <v>-1.60015519434706</v>
      </c>
      <c r="V190">
        <v>29.428799999999999</v>
      </c>
      <c r="W190">
        <v>26.478339999999999</v>
      </c>
      <c r="X190">
        <v>29.002389999999998</v>
      </c>
      <c r="Y190">
        <v>24.53274</v>
      </c>
      <c r="Z190">
        <v>25.38598</v>
      </c>
      <c r="AA190">
        <v>25.8308</v>
      </c>
      <c r="AB190">
        <v>29.56005</v>
      </c>
      <c r="AC190">
        <v>28.92521</v>
      </c>
      <c r="AD190">
        <v>29.203009999999999</v>
      </c>
      <c r="AE190">
        <v>29.026070000000001</v>
      </c>
      <c r="AF190">
        <v>28.47297</v>
      </c>
      <c r="AG190">
        <v>27.876429999999999</v>
      </c>
      <c r="AH190" s="1" t="str">
        <f>MID(G190,FIND("|",G190,1)+1,FIND("|",G190,FIND("|",G190,1)+1)-FIND("|",G190,1)-1)</f>
        <v>Q8GVD3</v>
      </c>
      <c r="AI190" s="1" t="str">
        <f>VLOOKUP(AH190,'Additional Annotation'!B:J,2,FALSE)</f>
        <v>27461140</v>
      </c>
      <c r="AJ190" s="1" t="str">
        <f>VLOOKUP(AH190,'Additional Annotation'!B:J,3,FALSE)</f>
        <v>AAL67139.1</v>
      </c>
      <c r="AK190" s="1" t="str">
        <f>VLOOKUP(AH190,'Additional Annotation'!B:J,7,FALSE)</f>
        <v>thioredoxin H</v>
      </c>
      <c r="AL190" s="1" t="str">
        <f>VLOOKUP(AH190,'Additional Annotation'!B:J,8,FALSE)</f>
        <v>bread wheat</v>
      </c>
      <c r="AM190" s="1" t="str">
        <f>VLOOKUP(AH190,'Additional Annotation'!B:J,9,FALSE)</f>
        <v>Triticum aestivum</v>
      </c>
    </row>
    <row r="191" spans="1:39" x14ac:dyDescent="0.25">
      <c r="A191" s="15"/>
      <c r="B191" s="1" t="s">
        <v>31</v>
      </c>
      <c r="C191" s="1">
        <v>1.3937779123823899</v>
      </c>
      <c r="D191" s="1">
        <v>-5.9385229746500698</v>
      </c>
      <c r="E191" s="1" t="s">
        <v>364</v>
      </c>
      <c r="F191" s="1" t="s">
        <v>364</v>
      </c>
      <c r="G191" s="1" t="s">
        <v>365</v>
      </c>
      <c r="H191">
        <v>7</v>
      </c>
      <c r="I191">
        <v>6</v>
      </c>
      <c r="J191">
        <v>6</v>
      </c>
      <c r="K191">
        <v>53.4</v>
      </c>
      <c r="L191">
        <v>53.4</v>
      </c>
      <c r="M191">
        <v>53.4</v>
      </c>
      <c r="N191">
        <v>12.694000000000001</v>
      </c>
      <c r="O191">
        <v>62.344999999999999</v>
      </c>
      <c r="P191">
        <v>3675200000</v>
      </c>
      <c r="Q191">
        <v>30</v>
      </c>
      <c r="R191">
        <v>1.79327535245202</v>
      </c>
      <c r="S191">
        <v>2.70958904109589E-2</v>
      </c>
      <c r="T191">
        <v>-2.6800816853841098</v>
      </c>
      <c r="U191">
        <v>-1.2352897357058401</v>
      </c>
      <c r="V191">
        <v>23.980460000000001</v>
      </c>
      <c r="W191">
        <v>27.637070000000001</v>
      </c>
      <c r="X191">
        <v>25.362539999999999</v>
      </c>
      <c r="Y191">
        <v>24.682559999999999</v>
      </c>
      <c r="Z191">
        <v>26.008980000000001</v>
      </c>
      <c r="AA191">
        <v>25.045089999999998</v>
      </c>
      <c r="AB191">
        <v>29.748760000000001</v>
      </c>
      <c r="AC191">
        <v>28.998200000000001</v>
      </c>
      <c r="AD191">
        <v>28.631489999999999</v>
      </c>
      <c r="AE191">
        <v>26.862120000000001</v>
      </c>
      <c r="AF191">
        <v>28.621110000000002</v>
      </c>
      <c r="AG191">
        <v>28.29364</v>
      </c>
      <c r="AH191" s="1" t="str">
        <f>MID(G191,FIND("|",G191,1)+1,FIND("|",G191,FIND("|",G191,1)+1)-FIND("|",G191,1)-1)</f>
        <v>Q8S4P7</v>
      </c>
      <c r="AI191" s="1" t="str">
        <f>VLOOKUP(AH191,'Additional Annotation'!B:J,2,FALSE)</f>
        <v>20257409</v>
      </c>
      <c r="AJ191" s="1" t="str">
        <f>VLOOKUP(AH191,'Additional Annotation'!B:J,3,FALSE)</f>
        <v>AAM15877.1</v>
      </c>
      <c r="AK191" s="1" t="str">
        <f>VLOOKUP(AH191,'Additional Annotation'!B:J,7,FALSE)</f>
        <v>thaumatin-like protein</v>
      </c>
      <c r="AL191" s="1" t="str">
        <f>VLOOKUP(AH191,'Additional Annotation'!B:J,8,FALSE)</f>
        <v>bread wheat</v>
      </c>
      <c r="AM191" s="1" t="str">
        <f>VLOOKUP(AH191,'Additional Annotation'!B:J,9,FALSE)</f>
        <v>Triticum aestivum</v>
      </c>
    </row>
    <row r="192" spans="1:39" x14ac:dyDescent="0.25">
      <c r="A192" s="15"/>
      <c r="B192" s="1" t="s">
        <v>31</v>
      </c>
      <c r="C192" s="1">
        <v>3.99777578114703</v>
      </c>
      <c r="D192" s="1">
        <v>-6.3294340769449802</v>
      </c>
      <c r="E192" s="1" t="s">
        <v>366</v>
      </c>
      <c r="F192" s="1" t="s">
        <v>366</v>
      </c>
      <c r="G192" s="1" t="s">
        <v>367</v>
      </c>
      <c r="H192">
        <v>4</v>
      </c>
      <c r="I192">
        <v>1</v>
      </c>
      <c r="J192">
        <v>1</v>
      </c>
      <c r="K192">
        <v>25.8</v>
      </c>
      <c r="L192">
        <v>8.4</v>
      </c>
      <c r="M192">
        <v>8.4</v>
      </c>
      <c r="N192">
        <v>23.597999999999999</v>
      </c>
      <c r="O192">
        <v>160.36000000000001</v>
      </c>
      <c r="P192">
        <v>87791000000</v>
      </c>
      <c r="Q192">
        <v>215</v>
      </c>
      <c r="R192">
        <v>1.3937779123823899</v>
      </c>
      <c r="S192">
        <v>1.06486486486486E-2</v>
      </c>
      <c r="T192">
        <v>-5.9385229746500698</v>
      </c>
      <c r="U192">
        <v>-1.7030891817885101</v>
      </c>
      <c r="V192">
        <v>30.236149999999999</v>
      </c>
      <c r="W192">
        <v>32.332500000000003</v>
      </c>
      <c r="X192">
        <v>29.871410000000001</v>
      </c>
      <c r="Y192">
        <v>25.28744</v>
      </c>
      <c r="Z192">
        <v>29.432970000000001</v>
      </c>
      <c r="AA192">
        <v>22.961929999999999</v>
      </c>
      <c r="AB192">
        <v>34.15625</v>
      </c>
      <c r="AC192">
        <v>32.937069999999999</v>
      </c>
      <c r="AD192">
        <v>32.850320000000004</v>
      </c>
      <c r="AE192">
        <v>32.036230000000003</v>
      </c>
      <c r="AF192">
        <v>32.764159999999997</v>
      </c>
      <c r="AG192">
        <v>30.697520000000001</v>
      </c>
      <c r="AH192" s="1" t="str">
        <f>MID(G192,FIND("|",G192,1)+1,FIND("|",G192,FIND("|",G192,1)+1)-FIND("|",G192,1)-1)</f>
        <v>A0A180H0N9</v>
      </c>
      <c r="AI192" s="1" t="str">
        <f>VLOOKUP(AH192,'Additional Annotation'!B:J,2,FALSE)</f>
        <v>403163059</v>
      </c>
      <c r="AJ192" s="1" t="str">
        <f>VLOOKUP(AH192,'Additional Annotation'!B:J,3,FALSE)</f>
        <v>XP_003323191.2</v>
      </c>
      <c r="AK192" s="1" t="str">
        <f>VLOOKUP(AH192,'Additional Annotation'!B:J,7,FALSE)</f>
        <v>Fe-Mn family superoxide dismutase</v>
      </c>
      <c r="AL192" s="1" t="str">
        <f>VLOOKUP(AH192,'Additional Annotation'!B:J,8,FALSE)</f>
        <v>Puccinia graminis f. sp. tritici CRL 75-36-700-3</v>
      </c>
      <c r="AM192" s="1" t="str">
        <f>VLOOKUP(AH192,'Additional Annotation'!B:J,9,FALSE)</f>
        <v>Puccinia graminis f. sp. tritici CRL 75-36-700-3</v>
      </c>
    </row>
    <row r="193" spans="1:39" x14ac:dyDescent="0.25">
      <c r="A193" s="15"/>
      <c r="B193" s="1" t="s">
        <v>31</v>
      </c>
      <c r="C193" s="1">
        <v>3.3718883127193999</v>
      </c>
      <c r="D193" s="1">
        <v>-4.94974263509115</v>
      </c>
      <c r="E193" s="1" t="s">
        <v>368</v>
      </c>
      <c r="F193" s="1" t="s">
        <v>368</v>
      </c>
      <c r="G193" s="1" t="s">
        <v>369</v>
      </c>
      <c r="H193">
        <v>11</v>
      </c>
      <c r="I193">
        <v>11</v>
      </c>
      <c r="J193">
        <v>11</v>
      </c>
      <c r="K193">
        <v>62.2</v>
      </c>
      <c r="L193">
        <v>62.2</v>
      </c>
      <c r="M193">
        <v>62.2</v>
      </c>
      <c r="N193">
        <v>22.292000000000002</v>
      </c>
      <c r="O193">
        <v>103.29</v>
      </c>
      <c r="P193">
        <v>9261900000</v>
      </c>
      <c r="Q193">
        <v>80</v>
      </c>
      <c r="R193">
        <v>3.99777578114703</v>
      </c>
      <c r="S193">
        <v>0</v>
      </c>
      <c r="T193">
        <v>-6.3294340769449802</v>
      </c>
      <c r="U193">
        <v>-3.3177987338805699</v>
      </c>
      <c r="V193">
        <v>24.002179999999999</v>
      </c>
      <c r="W193">
        <v>25.28406</v>
      </c>
      <c r="X193">
        <v>25.736149999999999</v>
      </c>
      <c r="Y193">
        <v>24.407</v>
      </c>
      <c r="Z193">
        <v>25.432600000000001</v>
      </c>
      <c r="AA193">
        <v>24.58736</v>
      </c>
      <c r="AB193">
        <v>25.892130000000002</v>
      </c>
      <c r="AC193">
        <v>24.297470000000001</v>
      </c>
      <c r="AD193">
        <v>24.833259999999999</v>
      </c>
      <c r="AE193">
        <v>30.99193</v>
      </c>
      <c r="AF193">
        <v>31.639230000000001</v>
      </c>
      <c r="AG193">
        <v>30.784099999999999</v>
      </c>
      <c r="AH193" s="1" t="str">
        <f>MID(G193,FIND("|",G193,1)+1,FIND("|",G193,FIND("|",G193,1)+1)-FIND("|",G193,1)-1)</f>
        <v>A0A0C4DF31</v>
      </c>
      <c r="AI193" s="1" t="str">
        <f>VLOOKUP(AH193,'Additional Annotation'!B:J,2,FALSE)</f>
        <v>1034737969</v>
      </c>
      <c r="AJ193" s="1" t="str">
        <f>VLOOKUP(AH193,'Additional Annotation'!B:J,3,FALSE)</f>
        <v>OAV92022.1</v>
      </c>
      <c r="AK193" s="1" t="str">
        <f>VLOOKUP(AH193,'Additional Annotation'!B:J,7,FALSE)</f>
        <v>glycerol-3-phosphate dehydrogenase</v>
      </c>
      <c r="AL193" s="1" t="str">
        <f>VLOOKUP(AH193,'Additional Annotation'!B:J,8,FALSE)</f>
        <v>Puccinia triticina 1-1 BBBD Race 1</v>
      </c>
      <c r="AM193" s="1" t="str">
        <f>VLOOKUP(AH193,'Additional Annotation'!B:J,9,FALSE)</f>
        <v>Puccinia triticina 1-1 BBBD Race 1</v>
      </c>
    </row>
    <row r="194" spans="1:39" x14ac:dyDescent="0.25">
      <c r="A194" s="15"/>
      <c r="B194" s="1" t="s">
        <v>31</v>
      </c>
      <c r="C194" s="1">
        <v>3.6632785961292398</v>
      </c>
      <c r="D194" s="1">
        <v>-4.7254282633463598</v>
      </c>
      <c r="E194" s="1" t="s">
        <v>370</v>
      </c>
      <c r="F194" s="1" t="s">
        <v>371</v>
      </c>
      <c r="G194" s="1" t="s">
        <v>372</v>
      </c>
      <c r="H194">
        <v>12</v>
      </c>
      <c r="I194">
        <v>12</v>
      </c>
      <c r="J194">
        <v>12</v>
      </c>
      <c r="K194">
        <v>42.5</v>
      </c>
      <c r="L194">
        <v>42.5</v>
      </c>
      <c r="M194">
        <v>42.5</v>
      </c>
      <c r="N194">
        <v>37.970999999999997</v>
      </c>
      <c r="O194">
        <v>46.32</v>
      </c>
      <c r="P194">
        <v>3266700000</v>
      </c>
      <c r="Q194">
        <v>38</v>
      </c>
      <c r="R194">
        <v>3.3718883127193999</v>
      </c>
      <c r="S194">
        <v>4.75187969924812E-3</v>
      </c>
      <c r="T194">
        <v>-4.94974263509115</v>
      </c>
      <c r="U194">
        <v>-2.5247256460077501</v>
      </c>
      <c r="V194">
        <v>25.280950000000001</v>
      </c>
      <c r="W194">
        <v>24.65671</v>
      </c>
      <c r="X194">
        <v>25.526730000000001</v>
      </c>
      <c r="Y194">
        <v>24.327639999999999</v>
      </c>
      <c r="Z194">
        <v>24.31287</v>
      </c>
      <c r="AA194">
        <v>25.626940000000001</v>
      </c>
      <c r="AB194">
        <v>25.045490000000001</v>
      </c>
      <c r="AC194">
        <v>25.007809999999999</v>
      </c>
      <c r="AD194">
        <v>24.14875</v>
      </c>
      <c r="AE194">
        <v>29.50506</v>
      </c>
      <c r="AF194">
        <v>29.997789999999998</v>
      </c>
      <c r="AG194">
        <v>29.61383</v>
      </c>
      <c r="AH194" s="1" t="str">
        <f>MID(G194,FIND("|",G194,1)+1,FIND("|",G194,FIND("|",G194,1)+1)-FIND("|",G194,1)-1)</f>
        <v>A0A0C4DF71</v>
      </c>
      <c r="AI194" s="1" t="str">
        <f>VLOOKUP(AH194,'Additional Annotation'!B:J,2,FALSE)</f>
        <v>1034738128</v>
      </c>
      <c r="AJ194" s="1" t="str">
        <f>VLOOKUP(AH194,'Additional Annotation'!B:J,3,FALSE)</f>
        <v>OAV92178.1</v>
      </c>
      <c r="AK194" s="1" t="str">
        <f>VLOOKUP(AH194,'Additional Annotation'!B:J,7,FALSE)</f>
        <v>40S ribosomal protein S7</v>
      </c>
      <c r="AL194" s="1" t="str">
        <f>VLOOKUP(AH194,'Additional Annotation'!B:J,8,FALSE)</f>
        <v>Puccinia triticina 1-1 BBBD Race 1</v>
      </c>
      <c r="AM194" s="1" t="str">
        <f>VLOOKUP(AH194,'Additional Annotation'!B:J,9,FALSE)</f>
        <v>Puccinia triticina 1-1 BBBD Race 1</v>
      </c>
    </row>
    <row r="195" spans="1:39" x14ac:dyDescent="0.25">
      <c r="A195" s="15"/>
      <c r="B195" s="1" t="s">
        <v>31</v>
      </c>
      <c r="C195" s="1">
        <v>2.7963935514273102</v>
      </c>
      <c r="D195" s="1">
        <v>-5.0831445058186899</v>
      </c>
      <c r="E195" s="1" t="s">
        <v>373</v>
      </c>
      <c r="F195" s="1" t="s">
        <v>373</v>
      </c>
      <c r="G195" s="1" t="s">
        <v>374</v>
      </c>
      <c r="H195">
        <v>7</v>
      </c>
      <c r="I195">
        <v>7</v>
      </c>
      <c r="J195">
        <v>7</v>
      </c>
      <c r="K195">
        <v>48</v>
      </c>
      <c r="L195">
        <v>48</v>
      </c>
      <c r="M195">
        <v>48</v>
      </c>
      <c r="N195">
        <v>22.565999999999999</v>
      </c>
      <c r="O195">
        <v>33.994999999999997</v>
      </c>
      <c r="P195">
        <v>3015100000</v>
      </c>
      <c r="Q195">
        <v>43</v>
      </c>
      <c r="R195">
        <v>3.6632785961292398</v>
      </c>
      <c r="S195">
        <v>4.7878787878787897E-3</v>
      </c>
      <c r="T195">
        <v>-4.7254282633463598</v>
      </c>
      <c r="U195">
        <v>-2.5266517138610798</v>
      </c>
      <c r="V195">
        <v>27.112929999999999</v>
      </c>
      <c r="W195">
        <v>25.436990000000002</v>
      </c>
      <c r="X195">
        <v>24.897549999999999</v>
      </c>
      <c r="Y195">
        <v>24.33419</v>
      </c>
      <c r="Z195">
        <v>25.540389999999999</v>
      </c>
      <c r="AA195">
        <v>24.59808</v>
      </c>
      <c r="AB195">
        <v>25.283249999999999</v>
      </c>
      <c r="AC195">
        <v>25.776700000000002</v>
      </c>
      <c r="AD195">
        <v>23.511869999999998</v>
      </c>
      <c r="AE195">
        <v>29.644749999999998</v>
      </c>
      <c r="AF195">
        <v>29.550619999999999</v>
      </c>
      <c r="AG195">
        <v>29.453579999999999</v>
      </c>
      <c r="AH195" s="1" t="str">
        <f>MID(G195,FIND("|",G195,1)+1,FIND("|",G195,FIND("|",G195,1)+1)-FIND("|",G195,1)-1)</f>
        <v>A0A0C4DF98</v>
      </c>
      <c r="AI195" s="1" t="str">
        <f>VLOOKUP(AH195,'Additional Annotation'!B:J,2,FALSE)</f>
        <v>403160142</v>
      </c>
      <c r="AJ195" s="1" t="str">
        <f>VLOOKUP(AH195,'Additional Annotation'!B:J,3,FALSE)</f>
        <v>XP_003320696.2</v>
      </c>
      <c r="AK195" s="1" t="str">
        <f>VLOOKUP(AH195,'Additional Annotation'!B:J,7,FALSE)</f>
        <v>20S proteasome subunit alpha 3</v>
      </c>
      <c r="AL195" s="1" t="str">
        <f>VLOOKUP(AH195,'Additional Annotation'!B:J,8,FALSE)</f>
        <v>Puccinia graminis f. sp. tritici CRL 75-36-700-3</v>
      </c>
      <c r="AM195" s="1" t="str">
        <f>VLOOKUP(AH195,'Additional Annotation'!B:J,9,FALSE)</f>
        <v>Puccinia graminis f. sp. tritici CRL 75-36-700-3</v>
      </c>
    </row>
    <row r="196" spans="1:39" x14ac:dyDescent="0.25">
      <c r="A196" s="15"/>
      <c r="B196" s="1" t="s">
        <v>31</v>
      </c>
      <c r="C196" s="1">
        <v>3.6023656929517101</v>
      </c>
      <c r="D196" s="1">
        <v>-5.57964642842611</v>
      </c>
      <c r="E196" s="1" t="s">
        <v>375</v>
      </c>
      <c r="F196" s="1" t="s">
        <v>375</v>
      </c>
      <c r="G196" s="1" t="s">
        <v>376</v>
      </c>
      <c r="H196">
        <v>12</v>
      </c>
      <c r="I196">
        <v>12</v>
      </c>
      <c r="J196">
        <v>11</v>
      </c>
      <c r="K196">
        <v>55.3</v>
      </c>
      <c r="L196">
        <v>55.3</v>
      </c>
      <c r="M196">
        <v>52.2</v>
      </c>
      <c r="N196">
        <v>31.956</v>
      </c>
      <c r="O196">
        <v>195.31</v>
      </c>
      <c r="P196">
        <v>8790700000</v>
      </c>
      <c r="Q196">
        <v>65</v>
      </c>
      <c r="R196">
        <v>2.7963935514273102</v>
      </c>
      <c r="S196">
        <v>5.3987730061349701E-3</v>
      </c>
      <c r="T196">
        <v>-5.0831445058186899</v>
      </c>
      <c r="U196">
        <v>-2.3449330597677198</v>
      </c>
      <c r="V196">
        <v>25.970749999999999</v>
      </c>
      <c r="W196">
        <v>26.94943</v>
      </c>
      <c r="X196">
        <v>26.320799999999998</v>
      </c>
      <c r="Y196">
        <v>24.532630000000001</v>
      </c>
      <c r="Z196">
        <v>24.465240000000001</v>
      </c>
      <c r="AA196">
        <v>26.48921</v>
      </c>
      <c r="AB196">
        <v>25.149539999999998</v>
      </c>
      <c r="AC196">
        <v>25.581520000000001</v>
      </c>
      <c r="AD196">
        <v>25.079460000000001</v>
      </c>
      <c r="AE196">
        <v>30.268519999999999</v>
      </c>
      <c r="AF196">
        <v>30.358879999999999</v>
      </c>
      <c r="AG196">
        <v>30.109110000000001</v>
      </c>
      <c r="AH196" s="1" t="str">
        <f>MID(G196,FIND("|",G196,1)+1,FIND("|",G196,FIND("|",G196,1)+1)-FIND("|",G196,1)-1)</f>
        <v>A0A0C4DFB9</v>
      </c>
      <c r="AI196" s="1" t="str">
        <f>VLOOKUP(AH196,'Additional Annotation'!B:J,2,FALSE)</f>
        <v>1034739912</v>
      </c>
      <c r="AJ196" s="1" t="str">
        <f>VLOOKUP(AH196,'Additional Annotation'!B:J,3,FALSE)</f>
        <v>OAV93939.1</v>
      </c>
      <c r="AK196" s="1" t="str">
        <f>VLOOKUP(AH196,'Additional Annotation'!B:J,7,FALSE)</f>
        <v>3-isopropylmalate dehydrogenase</v>
      </c>
      <c r="AL196" s="1" t="str">
        <f>VLOOKUP(AH196,'Additional Annotation'!B:J,8,FALSE)</f>
        <v>Puccinia triticina 1-1 BBBD Race 1</v>
      </c>
      <c r="AM196" s="1" t="str">
        <f>VLOOKUP(AH196,'Additional Annotation'!B:J,9,FALSE)</f>
        <v>Puccinia triticina 1-1 BBBD Race 1</v>
      </c>
    </row>
    <row r="197" spans="1:39" x14ac:dyDescent="0.25">
      <c r="A197" s="15"/>
      <c r="B197" s="1" t="s">
        <v>31</v>
      </c>
      <c r="C197" s="1">
        <v>3.1293390078905898</v>
      </c>
      <c r="D197" s="1">
        <v>-5.7481791178385402</v>
      </c>
      <c r="E197" s="1" t="s">
        <v>377</v>
      </c>
      <c r="F197" s="1" t="s">
        <v>377</v>
      </c>
      <c r="G197" s="1" t="s">
        <v>378</v>
      </c>
      <c r="H197">
        <v>18</v>
      </c>
      <c r="I197">
        <v>18</v>
      </c>
      <c r="J197">
        <v>8</v>
      </c>
      <c r="K197">
        <v>48</v>
      </c>
      <c r="L197">
        <v>48</v>
      </c>
      <c r="M197">
        <v>28.2</v>
      </c>
      <c r="N197">
        <v>39.877000000000002</v>
      </c>
      <c r="O197">
        <v>319.63</v>
      </c>
      <c r="P197">
        <v>8592100000</v>
      </c>
      <c r="Q197">
        <v>126</v>
      </c>
      <c r="R197">
        <v>3.6023656929517101</v>
      </c>
      <c r="S197">
        <v>2.2068965517241402E-3</v>
      </c>
      <c r="T197">
        <v>-5.57964642842611</v>
      </c>
      <c r="U197">
        <v>-2.8568198223734198</v>
      </c>
      <c r="V197">
        <v>25.112950000000001</v>
      </c>
      <c r="W197">
        <v>25.15587</v>
      </c>
      <c r="X197">
        <v>25.16085</v>
      </c>
      <c r="Y197">
        <v>24.682099999999998</v>
      </c>
      <c r="Z197">
        <v>25.824549999999999</v>
      </c>
      <c r="AA197">
        <v>26.064900000000002</v>
      </c>
      <c r="AB197">
        <v>25.877020000000002</v>
      </c>
      <c r="AC197">
        <v>24.796869999999998</v>
      </c>
      <c r="AD197">
        <v>24.54533</v>
      </c>
      <c r="AE197">
        <v>31.350210000000001</v>
      </c>
      <c r="AF197">
        <v>31.136320000000001</v>
      </c>
      <c r="AG197">
        <v>30.82396</v>
      </c>
      <c r="AH197" s="1" t="str">
        <f>MID(G197,FIND("|",G197,1)+1,FIND("|",G197,FIND("|",G197,1)+1)-FIND("|",G197,1)-1)</f>
        <v>A0A0C4DFI4</v>
      </c>
      <c r="AI197" s="1" t="str">
        <f>VLOOKUP(AH197,'Additional Annotation'!B:J,2,FALSE)</f>
        <v>1034737965</v>
      </c>
      <c r="AJ197" s="1" t="str">
        <f>VLOOKUP(AH197,'Additional Annotation'!B:J,3,FALSE)</f>
        <v>OAV92018.1</v>
      </c>
      <c r="AK197" s="1" t="str">
        <f>VLOOKUP(AH197,'Additional Annotation'!B:J,7,FALSE)</f>
        <v>cytochrome c</v>
      </c>
      <c r="AL197" s="1" t="str">
        <f>VLOOKUP(AH197,'Additional Annotation'!B:J,8,FALSE)</f>
        <v>Puccinia triticina 1-1 BBBD Race 1</v>
      </c>
      <c r="AM197" s="1" t="str">
        <f>VLOOKUP(AH197,'Additional Annotation'!B:J,9,FALSE)</f>
        <v>Puccinia triticina 1-1 BBBD Race 1</v>
      </c>
    </row>
    <row r="198" spans="1:39" x14ac:dyDescent="0.25">
      <c r="A198" s="15"/>
      <c r="B198" s="1" t="s">
        <v>31</v>
      </c>
      <c r="C198" s="1">
        <v>4.2075711659258896</v>
      </c>
      <c r="D198" s="1">
        <v>-3.5356858571370502</v>
      </c>
      <c r="E198" s="1" t="s">
        <v>379</v>
      </c>
      <c r="F198" s="1" t="s">
        <v>379</v>
      </c>
      <c r="G198" s="1" t="s">
        <v>380</v>
      </c>
      <c r="H198">
        <v>10</v>
      </c>
      <c r="I198">
        <v>10</v>
      </c>
      <c r="J198">
        <v>9</v>
      </c>
      <c r="K198">
        <v>66.099999999999994</v>
      </c>
      <c r="L198">
        <v>66.099999999999994</v>
      </c>
      <c r="M198">
        <v>59.8</v>
      </c>
      <c r="N198">
        <v>12.236000000000001</v>
      </c>
      <c r="O198">
        <v>72.266999999999996</v>
      </c>
      <c r="P198">
        <v>6778200000</v>
      </c>
      <c r="Q198">
        <v>68</v>
      </c>
      <c r="R198">
        <v>3.1293390078905898</v>
      </c>
      <c r="S198">
        <v>2.7200000000000002E-3</v>
      </c>
      <c r="T198">
        <v>-5.7481791178385402</v>
      </c>
      <c r="U198">
        <v>-2.71423834114943</v>
      </c>
      <c r="V198">
        <v>25.561509999999998</v>
      </c>
      <c r="W198">
        <v>24.69482</v>
      </c>
      <c r="X198">
        <v>24.739000000000001</v>
      </c>
      <c r="Y198">
        <v>25.512650000000001</v>
      </c>
      <c r="Z198">
        <v>25.674910000000001</v>
      </c>
      <c r="AA198">
        <v>23.800529999999998</v>
      </c>
      <c r="AB198">
        <v>25.456060000000001</v>
      </c>
      <c r="AC198">
        <v>24.822569999999999</v>
      </c>
      <c r="AD198">
        <v>25.670539999999999</v>
      </c>
      <c r="AE198">
        <v>30.450710000000001</v>
      </c>
      <c r="AF198">
        <v>30.93431</v>
      </c>
      <c r="AG198">
        <v>30.8476</v>
      </c>
      <c r="AH198" s="1" t="str">
        <f>MID(G198,FIND("|",G198,1)+1,FIND("|",G198,FIND("|",G198,1)+1)-FIND("|",G198,1)-1)</f>
        <v>A0A0C4DFJ3</v>
      </c>
      <c r="AI198" s="1" t="str">
        <f>VLOOKUP(AH198,'Additional Annotation'!B:J,2,FALSE)</f>
        <v>1317363681</v>
      </c>
      <c r="AJ198" s="1" t="str">
        <f>VLOOKUP(AH198,'Additional Annotation'!B:J,3,FALSE)</f>
        <v>PKY47709.1</v>
      </c>
      <c r="AK198" s="1" t="str">
        <f>VLOOKUP(AH198,'Additional Annotation'!B:J,7,FALSE)</f>
        <v>cytochrome b5</v>
      </c>
      <c r="AL198" s="1" t="str">
        <f>VLOOKUP(AH198,'Additional Annotation'!B:J,8,FALSE)</f>
        <v>Rhizophagus irregularis</v>
      </c>
      <c r="AM198" s="1" t="str">
        <f>VLOOKUP(AH198,'Additional Annotation'!B:J,9,FALSE)</f>
        <v>Rhizophagus irregularis</v>
      </c>
    </row>
    <row r="199" spans="1:39" x14ac:dyDescent="0.25">
      <c r="A199" s="15"/>
      <c r="B199" s="1" t="s">
        <v>31</v>
      </c>
      <c r="C199" s="1">
        <v>2.9090992675351899</v>
      </c>
      <c r="D199" s="1">
        <v>-4.2942091623942096</v>
      </c>
      <c r="E199" s="1" t="s">
        <v>381</v>
      </c>
      <c r="F199" s="1" t="s">
        <v>382</v>
      </c>
      <c r="G199" s="1" t="s">
        <v>383</v>
      </c>
      <c r="H199">
        <v>6</v>
      </c>
      <c r="I199">
        <v>6</v>
      </c>
      <c r="J199">
        <v>6</v>
      </c>
      <c r="K199">
        <v>79.8</v>
      </c>
      <c r="L199">
        <v>79.8</v>
      </c>
      <c r="M199">
        <v>79.8</v>
      </c>
      <c r="N199">
        <v>12.430999999999999</v>
      </c>
      <c r="O199">
        <v>68.19</v>
      </c>
      <c r="P199">
        <v>3483100000</v>
      </c>
      <c r="Q199">
        <v>41</v>
      </c>
      <c r="R199">
        <v>4.2075711659258896</v>
      </c>
      <c r="S199">
        <v>7.5849056603773599E-3</v>
      </c>
      <c r="T199">
        <v>-3.5356858571370502</v>
      </c>
      <c r="U199">
        <v>-2.07792188726064</v>
      </c>
      <c r="V199">
        <v>25.025179999999999</v>
      </c>
      <c r="W199">
        <v>24.586359999999999</v>
      </c>
      <c r="X199">
        <v>26.499849999999999</v>
      </c>
      <c r="Y199">
        <v>26.332850000000001</v>
      </c>
      <c r="Z199">
        <v>25.98171</v>
      </c>
      <c r="AA199">
        <v>26.17351</v>
      </c>
      <c r="AB199">
        <v>25.50911</v>
      </c>
      <c r="AC199">
        <v>24.834350000000001</v>
      </c>
      <c r="AD199">
        <v>24.380289999999999</v>
      </c>
      <c r="AE199">
        <v>29.81728</v>
      </c>
      <c r="AF199">
        <v>29.92238</v>
      </c>
      <c r="AG199">
        <v>29.355460000000001</v>
      </c>
      <c r="AH199" s="1" t="str">
        <f>MID(G199,FIND("|",G199,1)+1,FIND("|",G199,FIND("|",G199,1)+1)-FIND("|",G199,1)-1)</f>
        <v>A0A0C4DFJ4</v>
      </c>
      <c r="AI199" s="1" t="str">
        <f>VLOOKUP(AH199,'Additional Annotation'!B:J,2,FALSE)</f>
        <v>1034743313</v>
      </c>
      <c r="AJ199" s="1" t="str">
        <f>VLOOKUP(AH199,'Additional Annotation'!B:J,3,FALSE)</f>
        <v>OAV97309.1</v>
      </c>
      <c r="AK199" s="1" t="str">
        <f>VLOOKUP(AH199,'Additional Annotation'!B:J,7,FALSE)</f>
        <v>40S ribosomal protein S19-A</v>
      </c>
      <c r="AL199" s="1" t="str">
        <f>VLOOKUP(AH199,'Additional Annotation'!B:J,8,FALSE)</f>
        <v>Puccinia triticina 1-1 BBBD Race 1</v>
      </c>
      <c r="AM199" s="1" t="str">
        <f>VLOOKUP(AH199,'Additional Annotation'!B:J,9,FALSE)</f>
        <v>Puccinia triticina 1-1 BBBD Race 1</v>
      </c>
    </row>
    <row r="200" spans="1:39" x14ac:dyDescent="0.25">
      <c r="A200" s="15"/>
      <c r="B200" s="1" t="s">
        <v>31</v>
      </c>
      <c r="C200" s="1">
        <v>3.70343929960677</v>
      </c>
      <c r="D200" s="1">
        <v>-4.2705675760905004</v>
      </c>
      <c r="E200" s="1" t="s">
        <v>384</v>
      </c>
      <c r="F200" s="1" t="s">
        <v>384</v>
      </c>
      <c r="G200" s="1" t="s">
        <v>385</v>
      </c>
      <c r="H200">
        <v>6</v>
      </c>
      <c r="I200">
        <v>6</v>
      </c>
      <c r="J200">
        <v>6</v>
      </c>
      <c r="K200">
        <v>37.299999999999997</v>
      </c>
      <c r="L200">
        <v>37.299999999999997</v>
      </c>
      <c r="M200">
        <v>37.299999999999997</v>
      </c>
      <c r="N200">
        <v>16.718</v>
      </c>
      <c r="O200">
        <v>63.582000000000001</v>
      </c>
      <c r="P200">
        <v>5432200000</v>
      </c>
      <c r="Q200">
        <v>34</v>
      </c>
      <c r="R200">
        <v>2.9090992675351899</v>
      </c>
      <c r="S200">
        <v>7.1960784313725504E-3</v>
      </c>
      <c r="T200">
        <v>-4.2942091623942096</v>
      </c>
      <c r="U200">
        <v>-2.1186929235874699</v>
      </c>
      <c r="V200">
        <v>25.521350000000002</v>
      </c>
      <c r="W200">
        <v>25.013680000000001</v>
      </c>
      <c r="X200">
        <v>25.105149999999998</v>
      </c>
      <c r="Y200">
        <v>25.82929</v>
      </c>
      <c r="Z200">
        <v>25.410689999999999</v>
      </c>
      <c r="AA200">
        <v>27.155719999999999</v>
      </c>
      <c r="AB200">
        <v>26.030889999999999</v>
      </c>
      <c r="AC200">
        <v>26.36382</v>
      </c>
      <c r="AD200">
        <v>24.798110000000001</v>
      </c>
      <c r="AE200">
        <v>30.4178</v>
      </c>
      <c r="AF200">
        <v>30.481259999999999</v>
      </c>
      <c r="AG200">
        <v>30.379270000000002</v>
      </c>
      <c r="AH200" s="1" t="str">
        <f>MID(G200,FIND("|",G200,1)+1,FIND("|",G200,FIND("|",G200,1)+1)-FIND("|",G200,1)-1)</f>
        <v>A0A0C4EH00</v>
      </c>
      <c r="AI200" s="1" t="str">
        <f>VLOOKUP(AH200,'Additional Annotation'!B:J,2,FALSE)</f>
        <v>599400301</v>
      </c>
      <c r="AJ200" s="1" t="str">
        <f>VLOOKUP(AH200,'Additional Annotation'!B:J,3,FALSE)</f>
        <v>XP_007412216.1</v>
      </c>
      <c r="AK200" s="1" t="str">
        <f>VLOOKUP(AH200,'Additional Annotation'!B:J,7,FALSE)</f>
        <v>subtilisin protease</v>
      </c>
      <c r="AL200" s="1" t="str">
        <f>VLOOKUP(AH200,'Additional Annotation'!B:J,8,FALSE)</f>
        <v>Melampsora larici-populina 98AG31</v>
      </c>
      <c r="AM200" s="1" t="str">
        <f>VLOOKUP(AH200,'Additional Annotation'!B:J,9,FALSE)</f>
        <v>Melampsora larici-populina 98AG31</v>
      </c>
    </row>
    <row r="201" spans="1:39" x14ac:dyDescent="0.25">
      <c r="A201" s="15"/>
      <c r="B201" s="1" t="s">
        <v>31</v>
      </c>
      <c r="C201" s="1">
        <v>3.2373769767859901</v>
      </c>
      <c r="D201" s="1">
        <v>-3.2573191324869799</v>
      </c>
      <c r="E201" s="1" t="s">
        <v>386</v>
      </c>
      <c r="F201" s="1" t="s">
        <v>386</v>
      </c>
      <c r="G201" s="1" t="s">
        <v>387</v>
      </c>
      <c r="H201">
        <v>7</v>
      </c>
      <c r="I201">
        <v>7</v>
      </c>
      <c r="J201">
        <v>7</v>
      </c>
      <c r="K201">
        <v>30.4</v>
      </c>
      <c r="L201">
        <v>30.4</v>
      </c>
      <c r="M201">
        <v>30.4</v>
      </c>
      <c r="N201">
        <v>52.774000000000001</v>
      </c>
      <c r="O201">
        <v>191.64</v>
      </c>
      <c r="P201">
        <v>1439600000</v>
      </c>
      <c r="Q201">
        <v>29</v>
      </c>
      <c r="R201">
        <v>3.70343929960677</v>
      </c>
      <c r="S201">
        <v>5.3333333333333297E-3</v>
      </c>
      <c r="T201">
        <v>-4.2705675760905004</v>
      </c>
      <c r="U201">
        <v>-2.3377335876610101</v>
      </c>
      <c r="V201">
        <v>24.681000000000001</v>
      </c>
      <c r="W201">
        <v>26.06475</v>
      </c>
      <c r="X201">
        <v>25.317229999999999</v>
      </c>
      <c r="Y201">
        <v>24.675909999999998</v>
      </c>
      <c r="Z201">
        <v>23.811969999999999</v>
      </c>
      <c r="AA201">
        <v>24.102889999999999</v>
      </c>
      <c r="AB201">
        <v>24.157250000000001</v>
      </c>
      <c r="AC201">
        <v>23.958749999999998</v>
      </c>
      <c r="AD201">
        <v>24.256810000000002</v>
      </c>
      <c r="AE201">
        <v>28.146129999999999</v>
      </c>
      <c r="AF201">
        <v>28.40523</v>
      </c>
      <c r="AG201">
        <v>28.851120000000002</v>
      </c>
      <c r="AH201" s="1" t="str">
        <f>MID(G201,FIND("|",G201,1)+1,FIND("|",G201,FIND("|",G201,1)+1)-FIND("|",G201,1)-1)</f>
        <v>A0A0C4EH25</v>
      </c>
      <c r="AI201" s="1" t="str">
        <f>VLOOKUP(AH201,'Additional Annotation'!B:J,2,FALSE)</f>
        <v>1034736657</v>
      </c>
      <c r="AJ201" s="1" t="str">
        <f>VLOOKUP(AH201,'Additional Annotation'!B:J,3,FALSE)</f>
        <v>OAV90734.1</v>
      </c>
      <c r="AK201" s="1" t="str">
        <f>VLOOKUP(AH201,'Additional Annotation'!B:J,7,FALSE)</f>
        <v>isocitrate dehydrogenase (NAD+)</v>
      </c>
      <c r="AL201" s="1" t="str">
        <f>VLOOKUP(AH201,'Additional Annotation'!B:J,8,FALSE)</f>
        <v>Puccinia triticina 1-1 BBBD Race 1</v>
      </c>
      <c r="AM201" s="1" t="str">
        <f>VLOOKUP(AH201,'Additional Annotation'!B:J,9,FALSE)</f>
        <v>Puccinia triticina 1-1 BBBD Race 1</v>
      </c>
    </row>
    <row r="202" spans="1:39" x14ac:dyDescent="0.25">
      <c r="A202" s="15"/>
      <c r="B202" s="1" t="s">
        <v>31</v>
      </c>
      <c r="C202" s="1">
        <v>2.5572899899946799</v>
      </c>
      <c r="D202" s="1">
        <v>-4.0454864501953098</v>
      </c>
      <c r="E202" s="1" t="s">
        <v>388</v>
      </c>
      <c r="F202" s="1" t="s">
        <v>388</v>
      </c>
      <c r="G202" s="1" t="s">
        <v>389</v>
      </c>
      <c r="H202">
        <v>9</v>
      </c>
      <c r="I202">
        <v>9</v>
      </c>
      <c r="J202">
        <v>9</v>
      </c>
      <c r="K202">
        <v>28.1</v>
      </c>
      <c r="L202">
        <v>28.1</v>
      </c>
      <c r="M202">
        <v>28.1</v>
      </c>
      <c r="N202">
        <v>41.767000000000003</v>
      </c>
      <c r="O202">
        <v>37.097000000000001</v>
      </c>
      <c r="P202">
        <v>1142900000</v>
      </c>
      <c r="Q202">
        <v>24</v>
      </c>
      <c r="R202">
        <v>3.2373769767859901</v>
      </c>
      <c r="S202">
        <v>1.05507246376812E-2</v>
      </c>
      <c r="T202">
        <v>-3.2573191324869799</v>
      </c>
      <c r="U202">
        <v>-1.7816712154885499</v>
      </c>
      <c r="V202">
        <v>25.776810000000001</v>
      </c>
      <c r="W202">
        <v>25.512429999999998</v>
      </c>
      <c r="X202">
        <v>24.65136</v>
      </c>
      <c r="Y202">
        <v>24.475899999999999</v>
      </c>
      <c r="Z202">
        <v>24.763059999999999</v>
      </c>
      <c r="AA202">
        <v>25.393930000000001</v>
      </c>
      <c r="AB202">
        <v>24.25337</v>
      </c>
      <c r="AC202">
        <v>24.73929</v>
      </c>
      <c r="AD202">
        <v>24.34151</v>
      </c>
      <c r="AE202">
        <v>28.50066</v>
      </c>
      <c r="AF202">
        <v>27.903400000000001</v>
      </c>
      <c r="AG202">
        <v>28.000779999999999</v>
      </c>
      <c r="AH202" s="1" t="str">
        <f>MID(G202,FIND("|",G202,1)+1,FIND("|",G202,FIND("|",G202,1)+1)-FIND("|",G202,1)-1)</f>
        <v>A0A0C4EMY9</v>
      </c>
      <c r="AI202" s="1" t="str">
        <f>VLOOKUP(AH202,'Additional Annotation'!B:J,2,FALSE)</f>
        <v>1034742102</v>
      </c>
      <c r="AJ202" s="1" t="str">
        <f>VLOOKUP(AH202,'Additional Annotation'!B:J,3,FALSE)</f>
        <v>OAV96106.1</v>
      </c>
      <c r="AK202" s="1" t="str">
        <f>VLOOKUP(AH202,'Additional Annotation'!B:J,7,FALSE)</f>
        <v>40S ribosomal protein S5</v>
      </c>
      <c r="AL202" s="1" t="str">
        <f>VLOOKUP(AH202,'Additional Annotation'!B:J,8,FALSE)</f>
        <v>Puccinia triticina 1-1 BBBD Race 1</v>
      </c>
      <c r="AM202" s="1" t="str">
        <f>VLOOKUP(AH202,'Additional Annotation'!B:J,9,FALSE)</f>
        <v>Puccinia triticina 1-1 BBBD Race 1</v>
      </c>
    </row>
    <row r="203" spans="1:39" x14ac:dyDescent="0.25">
      <c r="A203" s="15"/>
      <c r="B203" s="1" t="s">
        <v>31</v>
      </c>
      <c r="C203" s="1">
        <v>2.9945836753064499</v>
      </c>
      <c r="D203" s="1">
        <v>-3.90307490030925</v>
      </c>
      <c r="E203" s="1" t="s">
        <v>390</v>
      </c>
      <c r="F203" s="1" t="s">
        <v>391</v>
      </c>
      <c r="G203" s="1" t="s">
        <v>392</v>
      </c>
      <c r="H203">
        <v>7</v>
      </c>
      <c r="I203">
        <v>6</v>
      </c>
      <c r="J203">
        <v>6</v>
      </c>
      <c r="K203">
        <v>31.2</v>
      </c>
      <c r="L203">
        <v>26.7</v>
      </c>
      <c r="M203">
        <v>26.7</v>
      </c>
      <c r="N203">
        <v>22.221</v>
      </c>
      <c r="O203">
        <v>8.0501000000000005</v>
      </c>
      <c r="P203">
        <v>2561800000</v>
      </c>
      <c r="Q203">
        <v>20</v>
      </c>
      <c r="R203">
        <v>2.5572899899946799</v>
      </c>
      <c r="S203">
        <v>8.3225806451612903E-3</v>
      </c>
      <c r="T203">
        <v>-4.0454864501953098</v>
      </c>
      <c r="U203">
        <v>-1.9123953353203</v>
      </c>
      <c r="V203">
        <v>25.886769999999999</v>
      </c>
      <c r="W203">
        <v>23.82273</v>
      </c>
      <c r="X203">
        <v>24.172470000000001</v>
      </c>
      <c r="Y203">
        <v>24.875830000000001</v>
      </c>
      <c r="Z203">
        <v>26.36683</v>
      </c>
      <c r="AA203">
        <v>24.46284</v>
      </c>
      <c r="AB203">
        <v>24.78792</v>
      </c>
      <c r="AC203">
        <v>24.37434</v>
      </c>
      <c r="AD203">
        <v>24.549949999999999</v>
      </c>
      <c r="AE203">
        <v>29.114529999999998</v>
      </c>
      <c r="AF203">
        <v>29.698879999999999</v>
      </c>
      <c r="AG203">
        <v>29.028549999999999</v>
      </c>
      <c r="AH203" s="1" t="str">
        <f>MID(G203,FIND("|",G203,1)+1,FIND("|",G203,FIND("|",G203,1)+1)-FIND("|",G203,1)-1)</f>
        <v>A0A0C4EHC6</v>
      </c>
      <c r="AI203" s="1" t="str">
        <f>VLOOKUP(AH203,'Additional Annotation'!B:J,2,FALSE)</f>
        <v>1034724239</v>
      </c>
      <c r="AJ203" s="1" t="str">
        <f>VLOOKUP(AH203,'Additional Annotation'!B:J,3,FALSE)</f>
        <v>OAV85110.1</v>
      </c>
      <c r="AK203" s="1" t="str">
        <f>VLOOKUP(AH203,'Additional Annotation'!B:J,7,FALSE)</f>
        <v>60S ribosomal protein L20</v>
      </c>
      <c r="AL203" s="1" t="str">
        <f>VLOOKUP(AH203,'Additional Annotation'!B:J,8,FALSE)</f>
        <v>Puccinia triticina 1-1 BBBD Race 1</v>
      </c>
      <c r="AM203" s="1" t="str">
        <f>VLOOKUP(AH203,'Additional Annotation'!B:J,9,FALSE)</f>
        <v>Puccinia triticina 1-1 BBBD Race 1</v>
      </c>
    </row>
    <row r="204" spans="1:39" x14ac:dyDescent="0.25">
      <c r="A204" s="15"/>
      <c r="B204" s="1" t="s">
        <v>31</v>
      </c>
      <c r="C204" s="1">
        <v>3.3801790259929798</v>
      </c>
      <c r="D204" s="1">
        <v>-2.9195334116617802</v>
      </c>
      <c r="E204" s="1" t="s">
        <v>393</v>
      </c>
      <c r="F204" s="1" t="s">
        <v>393</v>
      </c>
      <c r="G204" s="1" t="s">
        <v>394</v>
      </c>
      <c r="H204">
        <v>6</v>
      </c>
      <c r="I204">
        <v>6</v>
      </c>
      <c r="J204">
        <v>6</v>
      </c>
      <c r="K204">
        <v>30.2</v>
      </c>
      <c r="L204">
        <v>30.2</v>
      </c>
      <c r="M204">
        <v>30.2</v>
      </c>
      <c r="N204">
        <v>20.472000000000001</v>
      </c>
      <c r="O204">
        <v>18.826000000000001</v>
      </c>
      <c r="P204">
        <v>2646100000</v>
      </c>
      <c r="Q204">
        <v>22</v>
      </c>
      <c r="R204">
        <v>2.9945836753064499</v>
      </c>
      <c r="S204">
        <v>8.5065502183406094E-3</v>
      </c>
      <c r="T204">
        <v>-3.90307490030925</v>
      </c>
      <c r="U204">
        <v>-1.99668038656636</v>
      </c>
      <c r="V204">
        <v>23.072859999999999</v>
      </c>
      <c r="W204">
        <v>26.214400000000001</v>
      </c>
      <c r="X204">
        <v>25.920310000000001</v>
      </c>
      <c r="Y204">
        <v>25.656230000000001</v>
      </c>
      <c r="Z204">
        <v>24.8277</v>
      </c>
      <c r="AA204">
        <v>25.656739999999999</v>
      </c>
      <c r="AB204">
        <v>24.59421</v>
      </c>
      <c r="AC204">
        <v>23.82245</v>
      </c>
      <c r="AD204">
        <v>24.68309</v>
      </c>
      <c r="AE204">
        <v>29.98387</v>
      </c>
      <c r="AF204">
        <v>28.779969999999999</v>
      </c>
      <c r="AG204">
        <v>29.08606</v>
      </c>
      <c r="AH204" s="1" t="str">
        <f>MID(G204,FIND("|",G204,1)+1,FIND("|",G204,FIND("|",G204,1)+1)-FIND("|",G204,1)-1)</f>
        <v>A0A0C4EHF8</v>
      </c>
      <c r="AI204" s="1" t="str">
        <f>VLOOKUP(AH204,'Additional Annotation'!B:J,2,FALSE)</f>
        <v>1034743454</v>
      </c>
      <c r="AJ204" s="1" t="str">
        <f>VLOOKUP(AH204,'Additional Annotation'!B:J,3,FALSE)</f>
        <v>OAV97449.1</v>
      </c>
      <c r="AK204" s="1" t="str">
        <f>VLOOKUP(AH204,'Additional Annotation'!B:J,7,FALSE)</f>
        <v>hypothetical protein PTTG_00174</v>
      </c>
      <c r="AL204" s="1" t="str">
        <f>VLOOKUP(AH204,'Additional Annotation'!B:J,8,FALSE)</f>
        <v>Puccinia triticina 1-1 BBBD Race 1</v>
      </c>
      <c r="AM204" s="1" t="str">
        <f>VLOOKUP(AH204,'Additional Annotation'!B:J,9,FALSE)</f>
        <v>Puccinia triticina 1-1 BBBD Race 1</v>
      </c>
    </row>
    <row r="205" spans="1:39" x14ac:dyDescent="0.25">
      <c r="A205" s="15"/>
      <c r="B205" s="1" t="s">
        <v>31</v>
      </c>
      <c r="C205" s="1">
        <v>3.7775271823904801</v>
      </c>
      <c r="D205" s="1">
        <v>-5.5346673329671203</v>
      </c>
      <c r="E205" s="1" t="s">
        <v>395</v>
      </c>
      <c r="F205" s="1" t="s">
        <v>395</v>
      </c>
      <c r="G205" s="1" t="s">
        <v>396</v>
      </c>
      <c r="H205">
        <v>5</v>
      </c>
      <c r="I205">
        <v>5</v>
      </c>
      <c r="J205">
        <v>5</v>
      </c>
      <c r="K205">
        <v>29.1</v>
      </c>
      <c r="L205">
        <v>29.1</v>
      </c>
      <c r="M205">
        <v>29.1</v>
      </c>
      <c r="N205">
        <v>35.42</v>
      </c>
      <c r="O205">
        <v>26.123000000000001</v>
      </c>
      <c r="P205">
        <v>740540000</v>
      </c>
      <c r="Q205">
        <v>11</v>
      </c>
      <c r="R205">
        <v>3.3801790259929798</v>
      </c>
      <c r="S205">
        <v>1.17639344262295E-2</v>
      </c>
      <c r="T205">
        <v>-2.9195334116617802</v>
      </c>
      <c r="U205">
        <v>-1.6491806386116901</v>
      </c>
      <c r="V205">
        <v>24.656980000000001</v>
      </c>
      <c r="W205">
        <v>25.976489999999998</v>
      </c>
      <c r="X205">
        <v>24.428699999999999</v>
      </c>
      <c r="Y205">
        <v>24.932870000000001</v>
      </c>
      <c r="Z205">
        <v>24.445779999999999</v>
      </c>
      <c r="AA205">
        <v>24.753119999999999</v>
      </c>
      <c r="AB205">
        <v>25.474920000000001</v>
      </c>
      <c r="AC205">
        <v>24.501919999999998</v>
      </c>
      <c r="AD205">
        <v>25.32301</v>
      </c>
      <c r="AE205">
        <v>27.203869999999998</v>
      </c>
      <c r="AF205">
        <v>27.694120000000002</v>
      </c>
      <c r="AG205">
        <v>27.992370000000001</v>
      </c>
      <c r="AH205" s="1" t="str">
        <f>MID(G205,FIND("|",G205,1)+1,FIND("|",G205,FIND("|",G205,1)+1)-FIND("|",G205,1)-1)</f>
        <v>A0A180GYX2</v>
      </c>
      <c r="AI205" s="1" t="str">
        <f>VLOOKUP(AH205,'Additional Annotation'!B:J,2,FALSE)</f>
        <v>403177241</v>
      </c>
      <c r="AJ205" s="1" t="str">
        <f>VLOOKUP(AH205,'Additional Annotation'!B:J,3,FALSE)</f>
        <v>XP_003335788.2</v>
      </c>
      <c r="AK205" s="1" t="str">
        <f>VLOOKUP(AH205,'Additional Annotation'!B:J,7,FALSE)</f>
        <v>E3 ubiquitin ligase complex SCF subunit sconC</v>
      </c>
      <c r="AL205" s="1" t="str">
        <f>VLOOKUP(AH205,'Additional Annotation'!B:J,8,FALSE)</f>
        <v>Puccinia graminis f. sp. tritici CRL 75-36-700-3</v>
      </c>
      <c r="AM205" s="1" t="str">
        <f>VLOOKUP(AH205,'Additional Annotation'!B:J,9,FALSE)</f>
        <v>Puccinia graminis f. sp. tritici CRL 75-36-700-3</v>
      </c>
    </row>
    <row r="206" spans="1:39" x14ac:dyDescent="0.25">
      <c r="A206" s="15"/>
      <c r="B206" s="1" t="s">
        <v>31</v>
      </c>
      <c r="C206" s="1">
        <v>4.3488742800324403</v>
      </c>
      <c r="D206" s="1">
        <v>-4.5094013214111301</v>
      </c>
      <c r="E206" s="1" t="s">
        <v>397</v>
      </c>
      <c r="F206" s="1" t="s">
        <v>397</v>
      </c>
      <c r="G206" s="1" t="s">
        <v>398</v>
      </c>
      <c r="H206">
        <v>7</v>
      </c>
      <c r="I206">
        <v>7</v>
      </c>
      <c r="J206">
        <v>7</v>
      </c>
      <c r="K206">
        <v>16.600000000000001</v>
      </c>
      <c r="L206">
        <v>16.600000000000001</v>
      </c>
      <c r="M206">
        <v>16.600000000000001</v>
      </c>
      <c r="N206">
        <v>29.309000000000001</v>
      </c>
      <c r="O206">
        <v>83.89</v>
      </c>
      <c r="P206">
        <v>6187500000</v>
      </c>
      <c r="Q206">
        <v>52</v>
      </c>
      <c r="R206">
        <v>3.7775271823904801</v>
      </c>
      <c r="S206">
        <v>2.3414634146341502E-3</v>
      </c>
      <c r="T206">
        <v>-5.5346673329671203</v>
      </c>
      <c r="U206">
        <v>-2.9045357151657401</v>
      </c>
      <c r="V206">
        <v>23.845220000000001</v>
      </c>
      <c r="W206">
        <v>26.333279999999998</v>
      </c>
      <c r="X206">
        <v>24.342649999999999</v>
      </c>
      <c r="Y206">
        <v>25.699480000000001</v>
      </c>
      <c r="Z206">
        <v>25.155889999999999</v>
      </c>
      <c r="AA206">
        <v>24.432189999999999</v>
      </c>
      <c r="AB206">
        <v>25.143360000000001</v>
      </c>
      <c r="AC206">
        <v>23.457129999999999</v>
      </c>
      <c r="AD206">
        <v>25.11626</v>
      </c>
      <c r="AE206">
        <v>30.4773</v>
      </c>
      <c r="AF206">
        <v>30.974599999999999</v>
      </c>
      <c r="AG206">
        <v>30.43966</v>
      </c>
      <c r="AH206" s="1" t="str">
        <f>MID(G206,FIND("|",G206,1)+1,FIND("|",G206,FIND("|",G206,1)+1)-FIND("|",G206,1)-1)</f>
        <v>A0A0C4EHJ6</v>
      </c>
      <c r="AI206" s="1" t="str">
        <f>VLOOKUP(AH206,'Additional Annotation'!B:J,2,FALSE)</f>
        <v>331213433</v>
      </c>
      <c r="AJ206" s="1" t="str">
        <f>VLOOKUP(AH206,'Additional Annotation'!B:J,3,FALSE)</f>
        <v>XP_003319398.1</v>
      </c>
      <c r="AK206" s="1" t="str">
        <f>VLOOKUP(AH206,'Additional Annotation'!B:J,7,FALSE)</f>
        <v>60S ribosomal protein L13</v>
      </c>
      <c r="AL206" s="1" t="str">
        <f>VLOOKUP(AH206,'Additional Annotation'!B:J,8,FALSE)</f>
        <v>Puccinia graminis f. sp. tritici CRL 75-36-700-3</v>
      </c>
      <c r="AM206" s="1" t="str">
        <f>VLOOKUP(AH206,'Additional Annotation'!B:J,9,FALSE)</f>
        <v>Puccinia graminis f. sp. tritici CRL 75-36-700-3</v>
      </c>
    </row>
    <row r="207" spans="1:39" x14ac:dyDescent="0.25">
      <c r="A207" s="15"/>
      <c r="B207" s="1" t="s">
        <v>31</v>
      </c>
      <c r="C207" s="1">
        <v>2.5562032471341398</v>
      </c>
      <c r="D207" s="1">
        <v>-3.1683667500813799</v>
      </c>
      <c r="E207" s="1" t="s">
        <v>399</v>
      </c>
      <c r="F207" s="1" t="s">
        <v>399</v>
      </c>
      <c r="G207" s="1" t="s">
        <v>400</v>
      </c>
      <c r="H207">
        <v>5</v>
      </c>
      <c r="I207">
        <v>5</v>
      </c>
      <c r="J207">
        <v>3</v>
      </c>
      <c r="K207">
        <v>30.6</v>
      </c>
      <c r="L207">
        <v>30.6</v>
      </c>
      <c r="M207">
        <v>20.100000000000001</v>
      </c>
      <c r="N207">
        <v>23.664000000000001</v>
      </c>
      <c r="O207">
        <v>25.437999999999999</v>
      </c>
      <c r="P207">
        <v>5406700000</v>
      </c>
      <c r="Q207">
        <v>27</v>
      </c>
      <c r="R207">
        <v>4.3488742800324403</v>
      </c>
      <c r="S207">
        <v>4.41025641025641E-3</v>
      </c>
      <c r="T207">
        <v>-4.5094013214111301</v>
      </c>
      <c r="U207">
        <v>-2.5964126159340801</v>
      </c>
      <c r="V207">
        <v>25.53246</v>
      </c>
      <c r="W207">
        <v>25.636579999999999</v>
      </c>
      <c r="X207">
        <v>26.560040000000001</v>
      </c>
      <c r="Y207">
        <v>25.526150000000001</v>
      </c>
      <c r="Z207">
        <v>25.982199999999999</v>
      </c>
      <c r="AA207">
        <v>25.95589</v>
      </c>
      <c r="AB207">
        <v>25.204640000000001</v>
      </c>
      <c r="AC207">
        <v>24.9312</v>
      </c>
      <c r="AD207">
        <v>25.98902</v>
      </c>
      <c r="AE207">
        <v>29.961960000000001</v>
      </c>
      <c r="AF207">
        <v>30.539639999999999</v>
      </c>
      <c r="AG207">
        <v>30.490849999999998</v>
      </c>
      <c r="AH207" s="1" t="str">
        <f>MID(G207,FIND("|",G207,1)+1,FIND("|",G207,FIND("|",G207,1)+1)-FIND("|",G207,1)-1)</f>
        <v>A0A0C4EHW6</v>
      </c>
      <c r="AI207" s="1" t="str">
        <f>VLOOKUP(AH207,'Additional Annotation'!B:J,2,FALSE)</f>
        <v>1034744299</v>
      </c>
      <c r="AJ207" s="1" t="str">
        <f>VLOOKUP(AH207,'Additional Annotation'!B:J,3,FALSE)</f>
        <v>OAV98289.1</v>
      </c>
      <c r="AK207" s="1" t="str">
        <f>VLOOKUP(AH207,'Additional Annotation'!B:J,7,FALSE)</f>
        <v>dihydroxy-acid dehydratase</v>
      </c>
      <c r="AL207" s="1" t="str">
        <f>VLOOKUP(AH207,'Additional Annotation'!B:J,8,FALSE)</f>
        <v>Puccinia triticina 1-1 BBBD Race 1</v>
      </c>
      <c r="AM207" s="1" t="str">
        <f>VLOOKUP(AH207,'Additional Annotation'!B:J,9,FALSE)</f>
        <v>Puccinia triticina 1-1 BBBD Race 1</v>
      </c>
    </row>
    <row r="208" spans="1:39" x14ac:dyDescent="0.25">
      <c r="A208" s="15"/>
      <c r="B208" s="1" t="s">
        <v>31</v>
      </c>
      <c r="C208" s="1">
        <v>2.9772506963776699</v>
      </c>
      <c r="D208" s="1">
        <v>-3.9254341125488299</v>
      </c>
      <c r="E208" s="1" t="s">
        <v>401</v>
      </c>
      <c r="F208" s="1" t="s">
        <v>401</v>
      </c>
      <c r="G208" s="1" t="s">
        <v>402</v>
      </c>
      <c r="H208">
        <v>5</v>
      </c>
      <c r="I208">
        <v>5</v>
      </c>
      <c r="J208">
        <v>5</v>
      </c>
      <c r="K208">
        <v>17.600000000000001</v>
      </c>
      <c r="L208">
        <v>17.600000000000001</v>
      </c>
      <c r="M208">
        <v>17.600000000000001</v>
      </c>
      <c r="N208">
        <v>42.802999999999997</v>
      </c>
      <c r="O208">
        <v>39.079000000000001</v>
      </c>
      <c r="P208">
        <v>800870000</v>
      </c>
      <c r="Q208">
        <v>23</v>
      </c>
      <c r="R208">
        <v>2.9897493162067001</v>
      </c>
      <c r="S208">
        <v>4.8109375000000003E-2</v>
      </c>
      <c r="T208">
        <v>-1.8650563557942701</v>
      </c>
      <c r="U208">
        <v>-1.0856307357691</v>
      </c>
      <c r="V208">
        <v>25.124639999999999</v>
      </c>
      <c r="W208">
        <v>25.924199999999999</v>
      </c>
      <c r="X208">
        <v>25.29299</v>
      </c>
      <c r="Y208">
        <v>25.483080000000001</v>
      </c>
      <c r="Z208">
        <v>25.988189999999999</v>
      </c>
      <c r="AA208">
        <v>26.02111</v>
      </c>
      <c r="AB208">
        <v>26.586729999999999</v>
      </c>
      <c r="AC208">
        <v>24.797699999999999</v>
      </c>
      <c r="AD208">
        <v>25.683330000000002</v>
      </c>
      <c r="AE208">
        <v>27.43627</v>
      </c>
      <c r="AF208">
        <v>27.857510000000001</v>
      </c>
      <c r="AG208">
        <v>27.793769999999999</v>
      </c>
      <c r="AH208" s="1" t="str">
        <f>MID(G208,FIND("|",G208,1)+1,FIND("|",G208,FIND("|",G208,1)+1)-FIND("|",G208,1)-1)</f>
        <v>A0A0C4EI16</v>
      </c>
      <c r="AI208" s="1" t="str">
        <f>VLOOKUP(AH208,'Additional Annotation'!B:J,2,FALSE)</f>
        <v>1034744346</v>
      </c>
      <c r="AJ208" s="1" t="str">
        <f>VLOOKUP(AH208,'Additional Annotation'!B:J,3,FALSE)</f>
        <v>OAV98336.1</v>
      </c>
      <c r="AK208" s="1" t="str">
        <f>VLOOKUP(AH208,'Additional Annotation'!B:J,7,FALSE)</f>
        <v>50S ribosomal protein L22</v>
      </c>
      <c r="AL208" s="1" t="str">
        <f>VLOOKUP(AH208,'Additional Annotation'!B:J,8,FALSE)</f>
        <v>Puccinia triticina 1-1 BBBD Race 1</v>
      </c>
      <c r="AM208" s="1" t="str">
        <f>VLOOKUP(AH208,'Additional Annotation'!B:J,9,FALSE)</f>
        <v>Puccinia triticina 1-1 BBBD Race 1</v>
      </c>
    </row>
    <row r="209" spans="1:39" x14ac:dyDescent="0.25">
      <c r="A209" s="15"/>
      <c r="B209" s="1" t="s">
        <v>31</v>
      </c>
      <c r="C209" s="1">
        <v>2.6720277734016</v>
      </c>
      <c r="D209" s="1">
        <v>-6.0826447804768904</v>
      </c>
      <c r="E209" s="1" t="s">
        <v>403</v>
      </c>
      <c r="F209" s="1" t="s">
        <v>403</v>
      </c>
      <c r="G209" s="1" t="s">
        <v>404</v>
      </c>
      <c r="H209">
        <v>7</v>
      </c>
      <c r="I209">
        <v>7</v>
      </c>
      <c r="J209">
        <v>6</v>
      </c>
      <c r="K209">
        <v>18.2</v>
      </c>
      <c r="L209">
        <v>18.2</v>
      </c>
      <c r="M209">
        <v>16.399999999999999</v>
      </c>
      <c r="N209">
        <v>62.274999999999999</v>
      </c>
      <c r="O209">
        <v>20.849</v>
      </c>
      <c r="P209">
        <v>930200000</v>
      </c>
      <c r="Q209">
        <v>28</v>
      </c>
      <c r="R209">
        <v>2.5562032471341398</v>
      </c>
      <c r="S209">
        <v>1.27227414330218E-2</v>
      </c>
      <c r="T209">
        <v>-3.1683667500813799</v>
      </c>
      <c r="U209">
        <v>-1.59832918877721</v>
      </c>
      <c r="V209">
        <v>25.085319999999999</v>
      </c>
      <c r="W209">
        <v>25.496320000000001</v>
      </c>
      <c r="X209">
        <v>24.364629999999998</v>
      </c>
      <c r="Y209">
        <v>25.068020000000001</v>
      </c>
      <c r="Z209">
        <v>25.329460000000001</v>
      </c>
      <c r="AA209">
        <v>23.830120000000001</v>
      </c>
      <c r="AB209">
        <v>24.468430000000001</v>
      </c>
      <c r="AC209">
        <v>26.2437</v>
      </c>
      <c r="AD209">
        <v>23.708819999999999</v>
      </c>
      <c r="AE209">
        <v>27.90512</v>
      </c>
      <c r="AF209">
        <v>27.676400000000001</v>
      </c>
      <c r="AG209">
        <v>28.15117</v>
      </c>
      <c r="AH209" s="1" t="str">
        <f>MID(G209,FIND("|",G209,1)+1,FIND("|",G209,FIND("|",G209,1)+1)-FIND("|",G209,1)-1)</f>
        <v>A0A0C4EI22</v>
      </c>
      <c r="AI209" s="1" t="str">
        <f>VLOOKUP(AH209,'Additional Annotation'!B:J,2,FALSE)</f>
        <v>1034744352</v>
      </c>
      <c r="AJ209" s="1" t="str">
        <f>VLOOKUP(AH209,'Additional Annotation'!B:J,3,FALSE)</f>
        <v>OAV98342.1</v>
      </c>
      <c r="AK209" s="1" t="str">
        <f>VLOOKUP(AH209,'Additional Annotation'!B:J,7,FALSE)</f>
        <v>60S ribosomal protein L12</v>
      </c>
      <c r="AL209" s="1" t="str">
        <f>VLOOKUP(AH209,'Additional Annotation'!B:J,8,FALSE)</f>
        <v>Puccinia triticina 1-1 BBBD Race 1</v>
      </c>
      <c r="AM209" s="1" t="str">
        <f>VLOOKUP(AH209,'Additional Annotation'!B:J,9,FALSE)</f>
        <v>Puccinia triticina 1-1 BBBD Race 1</v>
      </c>
    </row>
    <row r="210" spans="1:39" x14ac:dyDescent="0.25">
      <c r="A210" s="15"/>
      <c r="B210" s="1" t="s">
        <v>31</v>
      </c>
      <c r="C210" s="1">
        <v>3.69921421583933</v>
      </c>
      <c r="D210" s="1">
        <v>-6.1165835062662799</v>
      </c>
      <c r="E210" s="1" t="s">
        <v>405</v>
      </c>
      <c r="F210" s="1" t="s">
        <v>405</v>
      </c>
      <c r="G210" s="1" t="s">
        <v>406</v>
      </c>
      <c r="H210">
        <v>6</v>
      </c>
      <c r="I210">
        <v>6</v>
      </c>
      <c r="J210">
        <v>6</v>
      </c>
      <c r="K210">
        <v>14.7</v>
      </c>
      <c r="L210">
        <v>14.7</v>
      </c>
      <c r="M210">
        <v>14.7</v>
      </c>
      <c r="N210">
        <v>56.749000000000002</v>
      </c>
      <c r="O210">
        <v>11.454000000000001</v>
      </c>
      <c r="P210">
        <v>410250000</v>
      </c>
      <c r="Q210">
        <v>11</v>
      </c>
      <c r="R210">
        <v>2.6638402840970401</v>
      </c>
      <c r="S210">
        <v>3.6579710144927502E-2</v>
      </c>
      <c r="T210">
        <v>-2.0473512013753199</v>
      </c>
      <c r="U210">
        <v>-1.14272826983513</v>
      </c>
      <c r="V210">
        <v>25.224979999999999</v>
      </c>
      <c r="W210">
        <v>24.955279999999998</v>
      </c>
      <c r="X210">
        <v>24.713909999999998</v>
      </c>
      <c r="Y210">
        <v>24.51257</v>
      </c>
      <c r="Z210">
        <v>25.46546</v>
      </c>
      <c r="AA210">
        <v>25.132000000000001</v>
      </c>
      <c r="AB210">
        <v>24.91103</v>
      </c>
      <c r="AC210">
        <v>24.619240000000001</v>
      </c>
      <c r="AD210">
        <v>25.570869999999999</v>
      </c>
      <c r="AE210">
        <v>27.00977</v>
      </c>
      <c r="AF210">
        <v>27.252320000000001</v>
      </c>
      <c r="AG210">
        <v>26.989989999999999</v>
      </c>
      <c r="AH210" s="1" t="str">
        <f>MID(G210,FIND("|",G210,1)+1,FIND("|",G210,FIND("|",G210,1)+1)-FIND("|",G210,1)-1)</f>
        <v>A0A0C4EI30</v>
      </c>
      <c r="AI210" s="1" t="str">
        <f>VLOOKUP(AH210,'Additional Annotation'!B:J,2,FALSE)</f>
        <v>1394851996</v>
      </c>
      <c r="AJ210" s="1" t="str">
        <f>VLOOKUP(AH210,'Additional Annotation'!B:J,3,FALSE)</f>
        <v>PWY98809.1</v>
      </c>
      <c r="AK210" s="1" t="str">
        <f>VLOOKUP(AH210,'Additional Annotation'!B:J,7,FALSE)</f>
        <v>RNA-binding domain-containing protein</v>
      </c>
      <c r="AL210" s="1" t="str">
        <f>VLOOKUP(AH210,'Additional Annotation'!B:J,8,FALSE)</f>
        <v>Testicularia cyperi</v>
      </c>
      <c r="AM210" s="1" t="str">
        <f>VLOOKUP(AH210,'Additional Annotation'!B:J,9,FALSE)</f>
        <v>Testicularia cyperi</v>
      </c>
    </row>
    <row r="211" spans="1:39" x14ac:dyDescent="0.25">
      <c r="A211" s="15"/>
      <c r="B211" s="1" t="s">
        <v>31</v>
      </c>
      <c r="C211" s="1">
        <v>3.5654455981025901</v>
      </c>
      <c r="D211" s="1">
        <v>-5.4085795084635402</v>
      </c>
      <c r="E211" s="1" t="s">
        <v>407</v>
      </c>
      <c r="F211" s="1" t="s">
        <v>407</v>
      </c>
      <c r="G211" s="1" t="s">
        <v>408</v>
      </c>
      <c r="H211">
        <v>4</v>
      </c>
      <c r="I211">
        <v>4</v>
      </c>
      <c r="J211">
        <v>4</v>
      </c>
      <c r="K211">
        <v>29.5</v>
      </c>
      <c r="L211">
        <v>29.5</v>
      </c>
      <c r="M211">
        <v>29.5</v>
      </c>
      <c r="N211">
        <v>21.122</v>
      </c>
      <c r="O211">
        <v>54.526000000000003</v>
      </c>
      <c r="P211">
        <v>1567200000</v>
      </c>
      <c r="Q211">
        <v>12</v>
      </c>
      <c r="R211">
        <v>2.9772506963776699</v>
      </c>
      <c r="S211">
        <v>8.0000000000000002E-3</v>
      </c>
      <c r="T211">
        <v>-3.9254341125488299</v>
      </c>
      <c r="U211">
        <v>-2.0005441465071199</v>
      </c>
      <c r="V211">
        <v>25.670729999999999</v>
      </c>
      <c r="W211">
        <v>25.122959999999999</v>
      </c>
      <c r="X211">
        <v>26.37555</v>
      </c>
      <c r="Y211">
        <v>25.10183</v>
      </c>
      <c r="Z211">
        <v>24.39048</v>
      </c>
      <c r="AA211">
        <v>23.716570000000001</v>
      </c>
      <c r="AB211">
        <v>24.231110000000001</v>
      </c>
      <c r="AC211">
        <v>24.238160000000001</v>
      </c>
      <c r="AD211">
        <v>24.311409999999999</v>
      </c>
      <c r="AE211">
        <v>28.156490000000002</v>
      </c>
      <c r="AF211">
        <v>28.786940000000001</v>
      </c>
      <c r="AG211">
        <v>28.04177</v>
      </c>
      <c r="AH211" s="1" t="str">
        <f>MID(G211,FIND("|",G211,1)+1,FIND("|",G211,FIND("|",G211,1)+1)-FIND("|",G211,1)-1)</f>
        <v>A0A0C4EIE4</v>
      </c>
      <c r="AI211" s="1" t="str">
        <f>VLOOKUP(AH211,'Additional Annotation'!B:J,2,FALSE)</f>
        <v>1022852624</v>
      </c>
      <c r="AJ211" s="1" t="str">
        <f>VLOOKUP(AH211,'Additional Annotation'!B:J,3,FALSE)</f>
        <v>XP_016271995.1</v>
      </c>
      <c r="AK211" s="1" t="str">
        <f>VLOOKUP(AH211,'Additional Annotation'!B:J,7,FALSE)</f>
        <v>RAN protein binding protein</v>
      </c>
      <c r="AL211" s="1" t="str">
        <f>VLOOKUP(AH211,'Additional Annotation'!B:J,8,FALSE)</f>
        <v>Rhodotorula toruloides;Rhodotorula toruloides NP11</v>
      </c>
      <c r="AM211" s="1" t="str">
        <f>VLOOKUP(AH211,'Additional Annotation'!B:J,9,FALSE)</f>
        <v>Rhodotorula toruloides;Rhodotorula toruloides NP11</v>
      </c>
    </row>
    <row r="212" spans="1:39" x14ac:dyDescent="0.25">
      <c r="A212" s="15"/>
      <c r="B212" s="1" t="s">
        <v>31</v>
      </c>
      <c r="C212" s="1">
        <v>3.39191482803307</v>
      </c>
      <c r="D212" s="1">
        <v>-4.6766891479492196</v>
      </c>
      <c r="E212" s="1" t="s">
        <v>409</v>
      </c>
      <c r="F212" s="1" t="s">
        <v>409</v>
      </c>
      <c r="G212" s="1" t="s">
        <v>410</v>
      </c>
      <c r="H212">
        <v>6</v>
      </c>
      <c r="I212">
        <v>5</v>
      </c>
      <c r="J212">
        <v>5</v>
      </c>
      <c r="K212">
        <v>43.6</v>
      </c>
      <c r="L212">
        <v>38.200000000000003</v>
      </c>
      <c r="M212">
        <v>38.200000000000003</v>
      </c>
      <c r="N212">
        <v>17.638999999999999</v>
      </c>
      <c r="O212">
        <v>187.42</v>
      </c>
      <c r="P212">
        <v>6805000000</v>
      </c>
      <c r="Q212">
        <v>62</v>
      </c>
      <c r="R212">
        <v>2.6720277734016</v>
      </c>
      <c r="S212">
        <v>4.3728813559321998E-3</v>
      </c>
      <c r="T212">
        <v>-6.0826447804768904</v>
      </c>
      <c r="U212">
        <v>-2.57510510258804</v>
      </c>
      <c r="V212">
        <v>25.14106</v>
      </c>
      <c r="W212">
        <v>26.214929999999999</v>
      </c>
      <c r="X212">
        <v>26.37284</v>
      </c>
      <c r="Y212">
        <v>25.92277</v>
      </c>
      <c r="Z212">
        <v>24.967849999999999</v>
      </c>
      <c r="AA212">
        <v>23.098780000000001</v>
      </c>
      <c r="AB212">
        <v>26.744350000000001</v>
      </c>
      <c r="AC212">
        <v>25.39509</v>
      </c>
      <c r="AD212">
        <v>26.202269999999999</v>
      </c>
      <c r="AE212">
        <v>31.21002</v>
      </c>
      <c r="AF212">
        <v>30.445689999999999</v>
      </c>
      <c r="AG212">
        <v>30.581630000000001</v>
      </c>
      <c r="AH212" s="1" t="str">
        <f>MID(G212,FIND("|",G212,1)+1,FIND("|",G212,FIND("|",G212,1)+1)-FIND("|",G212,1)-1)</f>
        <v>A0A0C4EIF4</v>
      </c>
      <c r="AI212" s="1" t="str">
        <f>VLOOKUP(AH212,'Additional Annotation'!B:J,2,FALSE)</f>
        <v>1034745707</v>
      </c>
      <c r="AJ212" s="1" t="str">
        <f>VLOOKUP(AH212,'Additional Annotation'!B:J,3,FALSE)</f>
        <v>OAV99691.1</v>
      </c>
      <c r="AK212" s="1" t="str">
        <f>VLOOKUP(AH212,'Additional Annotation'!B:J,7,FALSE)</f>
        <v>ATP synthase subunit alpha, mitochondrial</v>
      </c>
      <c r="AL212" s="1" t="str">
        <f>VLOOKUP(AH212,'Additional Annotation'!B:J,8,FALSE)</f>
        <v>Puccinia triticina 1-1 BBBD Race 1</v>
      </c>
      <c r="AM212" s="1" t="str">
        <f>VLOOKUP(AH212,'Additional Annotation'!B:J,9,FALSE)</f>
        <v>Puccinia triticina 1-1 BBBD Race 1</v>
      </c>
    </row>
    <row r="213" spans="1:39" x14ac:dyDescent="0.25">
      <c r="A213" s="15"/>
      <c r="B213" s="1" t="s">
        <v>31</v>
      </c>
      <c r="C213" s="1">
        <v>1.92250938813213</v>
      </c>
      <c r="D213" s="1">
        <v>-2.5622762044270799</v>
      </c>
      <c r="E213" s="1" t="s">
        <v>411</v>
      </c>
      <c r="F213" s="1" t="s">
        <v>411</v>
      </c>
      <c r="G213" s="1" t="s">
        <v>412</v>
      </c>
      <c r="H213">
        <v>6</v>
      </c>
      <c r="I213">
        <v>6</v>
      </c>
      <c r="J213">
        <v>6</v>
      </c>
      <c r="K213">
        <v>56.1</v>
      </c>
      <c r="L213">
        <v>56.1</v>
      </c>
      <c r="M213">
        <v>56.1</v>
      </c>
      <c r="N213">
        <v>16.603999999999999</v>
      </c>
      <c r="O213">
        <v>323.31</v>
      </c>
      <c r="P213">
        <v>14125000000</v>
      </c>
      <c r="Q213">
        <v>104</v>
      </c>
      <c r="R213">
        <v>3.69921421583933</v>
      </c>
      <c r="S213">
        <v>1.1343283582089601E-3</v>
      </c>
      <c r="T213">
        <v>-6.1165835062662799</v>
      </c>
      <c r="U213">
        <v>-3.1060888072782902</v>
      </c>
      <c r="V213">
        <v>23.99438</v>
      </c>
      <c r="W213">
        <v>25.940180000000002</v>
      </c>
      <c r="X213">
        <v>24.823319999999999</v>
      </c>
      <c r="Y213">
        <v>26.520420000000001</v>
      </c>
      <c r="Z213">
        <v>25.458490000000001</v>
      </c>
      <c r="AA213">
        <v>24.977250000000002</v>
      </c>
      <c r="AB213">
        <v>26.438289999999999</v>
      </c>
      <c r="AC213">
        <v>25.105989999999998</v>
      </c>
      <c r="AD213">
        <v>23.55172</v>
      </c>
      <c r="AE213">
        <v>31.913029999999999</v>
      </c>
      <c r="AF213">
        <v>31.842849999999999</v>
      </c>
      <c r="AG213">
        <v>31.550049999999999</v>
      </c>
      <c r="AH213" s="1" t="str">
        <f>MID(G213,FIND("|",G213,1)+1,FIND("|",G213,FIND("|",G213,1)+1)-FIND("|",G213,1)-1)</f>
        <v>A0A0C4EIJ3</v>
      </c>
      <c r="AI213" s="1" t="str">
        <f>VLOOKUP(AH213,'Additional Annotation'!B:J,2,FALSE)</f>
        <v>1034745647</v>
      </c>
      <c r="AJ213" s="1" t="str">
        <f>VLOOKUP(AH213,'Additional Annotation'!B:J,3,FALSE)</f>
        <v>OAV99631.1</v>
      </c>
      <c r="AK213" s="1" t="str">
        <f>VLOOKUP(AH213,'Additional Annotation'!B:J,7,FALSE)</f>
        <v>40S ribosomal protein S15</v>
      </c>
      <c r="AL213" s="1" t="str">
        <f>VLOOKUP(AH213,'Additional Annotation'!B:J,8,FALSE)</f>
        <v>Puccinia triticina 1-1 BBBD Race 1</v>
      </c>
      <c r="AM213" s="1" t="str">
        <f>VLOOKUP(AH213,'Additional Annotation'!B:J,9,FALSE)</f>
        <v>Puccinia triticina 1-1 BBBD Race 1</v>
      </c>
    </row>
    <row r="214" spans="1:39" x14ac:dyDescent="0.25">
      <c r="A214" s="15"/>
      <c r="B214" s="1" t="s">
        <v>31</v>
      </c>
      <c r="C214" s="1">
        <v>3.81434529938478</v>
      </c>
      <c r="D214" s="1">
        <v>-4.7148087819417297</v>
      </c>
      <c r="E214" s="1" t="s">
        <v>413</v>
      </c>
      <c r="F214" s="1" t="s">
        <v>413</v>
      </c>
      <c r="G214" s="1" t="s">
        <v>414</v>
      </c>
      <c r="H214">
        <v>12</v>
      </c>
      <c r="I214">
        <v>12</v>
      </c>
      <c r="J214">
        <v>12</v>
      </c>
      <c r="K214">
        <v>36.6</v>
      </c>
      <c r="L214">
        <v>36.6</v>
      </c>
      <c r="M214">
        <v>36.6</v>
      </c>
      <c r="N214">
        <v>58.902999999999999</v>
      </c>
      <c r="O214">
        <v>89.191000000000003</v>
      </c>
      <c r="P214">
        <v>7010400000</v>
      </c>
      <c r="Q214">
        <v>69</v>
      </c>
      <c r="R214">
        <v>3.5654455981025901</v>
      </c>
      <c r="S214">
        <v>2.7755102040816302E-3</v>
      </c>
      <c r="T214">
        <v>-5.4085795084635402</v>
      </c>
      <c r="U214">
        <v>-2.77526242601198</v>
      </c>
      <c r="V214">
        <v>24.673690000000001</v>
      </c>
      <c r="W214">
        <v>24.914539999999999</v>
      </c>
      <c r="X214">
        <v>25.078880000000002</v>
      </c>
      <c r="Y214">
        <v>25.783169999999998</v>
      </c>
      <c r="Z214">
        <v>25.887779999999999</v>
      </c>
      <c r="AA214">
        <v>24.555319999999998</v>
      </c>
      <c r="AB214">
        <v>25.53321</v>
      </c>
      <c r="AC214">
        <v>25.753209999999999</v>
      </c>
      <c r="AD214">
        <v>25.33644</v>
      </c>
      <c r="AE214">
        <v>30.843859999999999</v>
      </c>
      <c r="AF214">
        <v>30.56982</v>
      </c>
      <c r="AG214">
        <v>31.038329999999998</v>
      </c>
      <c r="AH214" s="1" t="str">
        <f>MID(G214,FIND("|",G214,1)+1,FIND("|",G214,FIND("|",G214,1)+1)-FIND("|",G214,1)-1)</f>
        <v>A0A0C4EIJ4</v>
      </c>
      <c r="AI214" s="1" t="str">
        <f>VLOOKUP(AH214,'Additional Annotation'!B:J,2,FALSE)</f>
        <v>1488171317</v>
      </c>
      <c r="AJ214" s="1" t="str">
        <f>VLOOKUP(AH214,'Additional Annotation'!B:J,3,FALSE)</f>
        <v>RKP29054.1</v>
      </c>
      <c r="AK214" s="1" t="str">
        <f>VLOOKUP(AH214,'Additional Annotation'!B:J,7,FALSE)</f>
        <v>ribosomal protein P2 beta</v>
      </c>
      <c r="AL214" s="1" t="str">
        <f>VLOOKUP(AH214,'Additional Annotation'!B:J,8,FALSE)</f>
        <v>Metschnikowia bicuspidata</v>
      </c>
      <c r="AM214" s="1" t="str">
        <f>VLOOKUP(AH214,'Additional Annotation'!B:J,9,FALSE)</f>
        <v>Metschnikowia bicuspidata</v>
      </c>
    </row>
    <row r="215" spans="1:39" x14ac:dyDescent="0.25">
      <c r="A215" s="15"/>
      <c r="B215" s="1" t="s">
        <v>31</v>
      </c>
      <c r="C215" s="1">
        <v>4.8061463678358702</v>
      </c>
      <c r="D215" s="1">
        <v>-7.1112747192382804</v>
      </c>
      <c r="E215" s="1" t="s">
        <v>415</v>
      </c>
      <c r="F215" s="1" t="s">
        <v>415</v>
      </c>
      <c r="G215" s="1" t="s">
        <v>416</v>
      </c>
      <c r="H215">
        <v>8</v>
      </c>
      <c r="I215">
        <v>4</v>
      </c>
      <c r="J215">
        <v>4</v>
      </c>
      <c r="K215">
        <v>18.600000000000001</v>
      </c>
      <c r="L215">
        <v>11.9</v>
      </c>
      <c r="M215">
        <v>11.9</v>
      </c>
      <c r="N215">
        <v>61.463000000000001</v>
      </c>
      <c r="O215">
        <v>14.335000000000001</v>
      </c>
      <c r="P215">
        <v>5305600000</v>
      </c>
      <c r="Q215">
        <v>24</v>
      </c>
      <c r="R215">
        <v>3.39191482803307</v>
      </c>
      <c r="S215">
        <v>4.1307189542483698E-3</v>
      </c>
      <c r="T215">
        <v>-4.6766891479492196</v>
      </c>
      <c r="U215">
        <v>-2.4231860623382899</v>
      </c>
      <c r="V215">
        <v>23.582730000000002</v>
      </c>
      <c r="W215">
        <v>24.83944</v>
      </c>
      <c r="X215">
        <v>25.633669999999999</v>
      </c>
      <c r="Y215">
        <v>25.321480000000001</v>
      </c>
      <c r="Z215">
        <v>26.27703</v>
      </c>
      <c r="AA215">
        <v>25.482530000000001</v>
      </c>
      <c r="AB215">
        <v>25.80461</v>
      </c>
      <c r="AC215">
        <v>25.195810000000002</v>
      </c>
      <c r="AD215">
        <v>25.00582</v>
      </c>
      <c r="AE215">
        <v>29.76953</v>
      </c>
      <c r="AF215">
        <v>30.819700000000001</v>
      </c>
      <c r="AG215">
        <v>30.521879999999999</v>
      </c>
      <c r="AH215" s="1" t="str">
        <f>MID(G215,FIND("|",G215,1)+1,FIND("|",G215,FIND("|",G215,1)+1)-FIND("|",G215,1)-1)</f>
        <v>A0A0C4EIL9</v>
      </c>
      <c r="AI215" s="1" t="str">
        <f>VLOOKUP(AH215,'Additional Annotation'!B:J,2,FALSE)</f>
        <v>648209072</v>
      </c>
      <c r="AJ215" s="1" t="str">
        <f>VLOOKUP(AH215,'Additional Annotation'!B:J,3,FALSE)</f>
        <v>AIC33794.1</v>
      </c>
      <c r="AK215" s="1" t="str">
        <f>VLOOKUP(AH215,'Additional Annotation'!B:J,7,FALSE)</f>
        <v>peptidase M17, partial</v>
      </c>
      <c r="AL215" s="1" t="str">
        <f>VLOOKUP(AH215,'Additional Annotation'!B:J,8,FALSE)</f>
        <v>Puccinia cf. psidii AE-2014</v>
      </c>
      <c r="AM215" s="1" t="str">
        <f>VLOOKUP(AH215,'Additional Annotation'!B:J,9,FALSE)</f>
        <v>Puccinia cf. psidii AE-2014</v>
      </c>
    </row>
    <row r="216" spans="1:39" x14ac:dyDescent="0.25">
      <c r="A216" s="15"/>
      <c r="B216" s="1" t="s">
        <v>31</v>
      </c>
      <c r="C216" s="1">
        <v>3.7841840716402602</v>
      </c>
      <c r="D216" s="1">
        <v>-3.6924018859863299</v>
      </c>
      <c r="E216" s="1" t="s">
        <v>417</v>
      </c>
      <c r="F216" s="1" t="s">
        <v>417</v>
      </c>
      <c r="G216" s="1" t="s">
        <v>418</v>
      </c>
      <c r="H216">
        <v>5</v>
      </c>
      <c r="I216">
        <v>5</v>
      </c>
      <c r="J216">
        <v>5</v>
      </c>
      <c r="K216">
        <v>36.4</v>
      </c>
      <c r="L216">
        <v>36.4</v>
      </c>
      <c r="M216">
        <v>36.4</v>
      </c>
      <c r="N216">
        <v>17.658000000000001</v>
      </c>
      <c r="O216">
        <v>71.977999999999994</v>
      </c>
      <c r="P216">
        <v>1789300000</v>
      </c>
      <c r="Q216">
        <v>38</v>
      </c>
      <c r="R216">
        <v>1.92250938813213</v>
      </c>
      <c r="S216">
        <v>2.75746606334842E-2</v>
      </c>
      <c r="T216">
        <v>-2.5622762044270799</v>
      </c>
      <c r="U216">
        <v>-1.2282482400681201</v>
      </c>
      <c r="V216">
        <v>25.479500000000002</v>
      </c>
      <c r="W216">
        <v>26.11534</v>
      </c>
      <c r="X216">
        <v>25.24389</v>
      </c>
      <c r="Y216">
        <v>27.326779999999999</v>
      </c>
      <c r="Z216">
        <v>26.35669</v>
      </c>
      <c r="AA216">
        <v>25.353280000000002</v>
      </c>
      <c r="AB216">
        <v>25.248909999999999</v>
      </c>
      <c r="AC216">
        <v>24.129940000000001</v>
      </c>
      <c r="AD216">
        <v>24.20177</v>
      </c>
      <c r="AE216">
        <v>29.066790000000001</v>
      </c>
      <c r="AF216">
        <v>28.633710000000001</v>
      </c>
      <c r="AG216">
        <v>29.02308</v>
      </c>
      <c r="AH216" s="1" t="str">
        <f>MID(G216,FIND("|",G216,1)+1,FIND("|",G216,FIND("|",G216,1)+1)-FIND("|",G216,1)-1)</f>
        <v>A0A0C4EIQ8</v>
      </c>
      <c r="AI216" s="1" t="str">
        <f>VLOOKUP(AH216,'Additional Annotation'!B:J,2,FALSE)</f>
        <v>913877868</v>
      </c>
      <c r="AJ216" s="1" t="str">
        <f>VLOOKUP(AH216,'Additional Annotation'!B:J,3,FALSE)</f>
        <v>KNZ61609.1</v>
      </c>
      <c r="AK216" s="1" t="str">
        <f>VLOOKUP(AH216,'Additional Annotation'!B:J,7,FALSE)</f>
        <v>fatty acid synthase subunit beta</v>
      </c>
      <c r="AL216" s="1" t="str">
        <f>VLOOKUP(AH216,'Additional Annotation'!B:J,8,FALSE)</f>
        <v>Puccinia sorghi</v>
      </c>
      <c r="AM216" s="1" t="str">
        <f>VLOOKUP(AH216,'Additional Annotation'!B:J,9,FALSE)</f>
        <v>Puccinia sorghi</v>
      </c>
    </row>
    <row r="217" spans="1:39" x14ac:dyDescent="0.25">
      <c r="A217" s="15"/>
      <c r="B217" s="1" t="s">
        <v>31</v>
      </c>
      <c r="C217" s="1">
        <v>3.99596716217965</v>
      </c>
      <c r="D217" s="1">
        <v>-3.93889935811361</v>
      </c>
      <c r="E217" s="1" t="s">
        <v>419</v>
      </c>
      <c r="F217" s="1" t="s">
        <v>419</v>
      </c>
      <c r="G217" s="1" t="s">
        <v>420</v>
      </c>
      <c r="H217">
        <v>3</v>
      </c>
      <c r="I217">
        <v>3</v>
      </c>
      <c r="J217">
        <v>3</v>
      </c>
      <c r="K217">
        <v>50</v>
      </c>
      <c r="L217">
        <v>50</v>
      </c>
      <c r="M217">
        <v>50</v>
      </c>
      <c r="N217">
        <v>11.282999999999999</v>
      </c>
      <c r="O217">
        <v>140.31</v>
      </c>
      <c r="P217">
        <v>3567600000</v>
      </c>
      <c r="Q217">
        <v>29</v>
      </c>
      <c r="R217">
        <v>3.81434529938478</v>
      </c>
      <c r="S217">
        <v>4.2644628099173599E-3</v>
      </c>
      <c r="T217">
        <v>-4.7148087819417297</v>
      </c>
      <c r="U217">
        <v>-2.5650660491208002</v>
      </c>
      <c r="V217">
        <v>24.90532</v>
      </c>
      <c r="W217">
        <v>25.579889999999999</v>
      </c>
      <c r="X217">
        <v>25.682320000000001</v>
      </c>
      <c r="Y217">
        <v>24.732690000000002</v>
      </c>
      <c r="Z217">
        <v>25.566800000000001</v>
      </c>
      <c r="AA217">
        <v>24.83972</v>
      </c>
      <c r="AB217">
        <v>24.158989999999999</v>
      </c>
      <c r="AC217">
        <v>26.09235</v>
      </c>
      <c r="AD217">
        <v>24.454979999999999</v>
      </c>
      <c r="AE217">
        <v>29.413329999999998</v>
      </c>
      <c r="AF217">
        <v>29.720289999999999</v>
      </c>
      <c r="AG217">
        <v>30.150010000000002</v>
      </c>
      <c r="AH217" s="1" t="str">
        <f>MID(G217,FIND("|",G217,1)+1,FIND("|",G217,FIND("|",G217,1)+1)-FIND("|",G217,1)-1)</f>
        <v>A0A0C4EIX2</v>
      </c>
      <c r="AI217" s="1" t="str">
        <f>VLOOKUP(AH217,'Additional Annotation'!B:J,2,FALSE)</f>
        <v>1034734003</v>
      </c>
      <c r="AJ217" s="1" t="str">
        <f>VLOOKUP(AH217,'Additional Annotation'!B:J,3,FALSE)</f>
        <v>OAV88186.1</v>
      </c>
      <c r="AK217" s="1" t="str">
        <f>VLOOKUP(AH217,'Additional Annotation'!B:J,7,FALSE)</f>
        <v>40S ribosomal protein S3</v>
      </c>
      <c r="AL217" s="1" t="str">
        <f>VLOOKUP(AH217,'Additional Annotation'!B:J,8,FALSE)</f>
        <v>Puccinia triticina 1-1 BBBD Race 1</v>
      </c>
      <c r="AM217" s="1" t="str">
        <f>VLOOKUP(AH217,'Additional Annotation'!B:J,9,FALSE)</f>
        <v>Puccinia triticina 1-1 BBBD Race 1</v>
      </c>
    </row>
    <row r="218" spans="1:39" x14ac:dyDescent="0.25">
      <c r="A218" s="15"/>
      <c r="B218" s="1" t="s">
        <v>31</v>
      </c>
      <c r="C218" s="1">
        <v>5.6027226142059003</v>
      </c>
      <c r="D218" s="1">
        <v>-6.5087941487630196</v>
      </c>
      <c r="E218" s="1" t="s">
        <v>421</v>
      </c>
      <c r="F218" s="1" t="s">
        <v>421</v>
      </c>
      <c r="G218" s="1" t="s">
        <v>422</v>
      </c>
      <c r="H218">
        <v>15</v>
      </c>
      <c r="I218">
        <v>15</v>
      </c>
      <c r="J218">
        <v>1</v>
      </c>
      <c r="K218">
        <v>37.200000000000003</v>
      </c>
      <c r="L218">
        <v>37.200000000000003</v>
      </c>
      <c r="M218">
        <v>5.3</v>
      </c>
      <c r="N218">
        <v>56.101999999999997</v>
      </c>
      <c r="O218">
        <v>323.31</v>
      </c>
      <c r="P218">
        <v>22685000000</v>
      </c>
      <c r="Q218">
        <v>213</v>
      </c>
      <c r="R218">
        <v>4.8061463678358702</v>
      </c>
      <c r="S218">
        <v>0</v>
      </c>
      <c r="T218">
        <v>-7.1112747192382804</v>
      </c>
      <c r="U218">
        <v>-3.9806811317880801</v>
      </c>
      <c r="V218">
        <v>24.98855</v>
      </c>
      <c r="W218">
        <v>26.018689999999999</v>
      </c>
      <c r="X218">
        <v>25.942990000000002</v>
      </c>
      <c r="Y218">
        <v>25.071290000000001</v>
      </c>
      <c r="Z218">
        <v>25.878139999999998</v>
      </c>
      <c r="AA218">
        <v>25.037050000000001</v>
      </c>
      <c r="AB218">
        <v>25.725000000000001</v>
      </c>
      <c r="AC218">
        <v>25.034189999999999</v>
      </c>
      <c r="AD218">
        <v>25.161529999999999</v>
      </c>
      <c r="AE218">
        <v>32.302169999999997</v>
      </c>
      <c r="AF218">
        <v>32.581769999999999</v>
      </c>
      <c r="AG218">
        <v>32.436360000000001</v>
      </c>
      <c r="AH218" s="1" t="str">
        <f>MID(G218,FIND("|",G218,1)+1,FIND("|",G218,FIND("|",G218,1)+1)-FIND("|",G218,1)-1)</f>
        <v>A0A0C4EIX9</v>
      </c>
      <c r="AI218" s="1" t="str">
        <f>VLOOKUP(AH218,'Additional Annotation'!B:J,2,FALSE)</f>
        <v>814544033</v>
      </c>
      <c r="AJ218" s="1" t="str">
        <f>VLOOKUP(AH218,'Additional Annotation'!B:J,3,FALSE)</f>
        <v>CEQ38927.1</v>
      </c>
      <c r="AK218" s="1" t="str">
        <f>VLOOKUP(AH218,'Additional Annotation'!B:J,7,FALSE)</f>
        <v>SPOSA6832_00410, partial</v>
      </c>
      <c r="AL218" s="1" t="str">
        <f>VLOOKUP(AH218,'Additional Annotation'!B:J,8,FALSE)</f>
        <v>Sporidiobolus salmonicolor</v>
      </c>
      <c r="AM218" s="1" t="str">
        <f>VLOOKUP(AH218,'Additional Annotation'!B:J,9,FALSE)</f>
        <v>Sporidiobolus salmonicolor</v>
      </c>
    </row>
    <row r="219" spans="1:39" x14ac:dyDescent="0.25">
      <c r="A219" s="15"/>
      <c r="B219" s="1" t="s">
        <v>31</v>
      </c>
      <c r="C219" s="1">
        <v>2.1017541343157902</v>
      </c>
      <c r="D219" s="1">
        <v>-2.9722353617350299</v>
      </c>
      <c r="E219" s="1" t="s">
        <v>423</v>
      </c>
      <c r="F219" s="1" t="s">
        <v>423</v>
      </c>
      <c r="G219" s="1" t="s">
        <v>424</v>
      </c>
      <c r="H219">
        <v>14</v>
      </c>
      <c r="I219">
        <v>14</v>
      </c>
      <c r="J219">
        <v>2</v>
      </c>
      <c r="K219">
        <v>19.5</v>
      </c>
      <c r="L219">
        <v>19.5</v>
      </c>
      <c r="M219">
        <v>3</v>
      </c>
      <c r="N219">
        <v>105.68</v>
      </c>
      <c r="O219">
        <v>24.132000000000001</v>
      </c>
      <c r="P219">
        <v>1308800000</v>
      </c>
      <c r="Q219">
        <v>28</v>
      </c>
      <c r="R219">
        <v>3.7841840716402602</v>
      </c>
      <c r="S219">
        <v>7.6208530805687196E-3</v>
      </c>
      <c r="T219">
        <v>-3.6924018859863299</v>
      </c>
      <c r="U219">
        <v>-2.0867045137132099</v>
      </c>
      <c r="V219">
        <v>25.697340000000001</v>
      </c>
      <c r="W219">
        <v>25.08737</v>
      </c>
      <c r="X219">
        <v>25.450279999999999</v>
      </c>
      <c r="Y219">
        <v>24.360150000000001</v>
      </c>
      <c r="Z219">
        <v>24.96152</v>
      </c>
      <c r="AA219">
        <v>24.713830000000002</v>
      </c>
      <c r="AB219">
        <v>25.36225</v>
      </c>
      <c r="AC219">
        <v>25.359559999999998</v>
      </c>
      <c r="AD219">
        <v>25.249220000000001</v>
      </c>
      <c r="AE219">
        <v>28.77863</v>
      </c>
      <c r="AF219">
        <v>28.21002</v>
      </c>
      <c r="AG219">
        <v>28.12406</v>
      </c>
      <c r="AH219" s="1" t="str">
        <f>MID(G219,FIND("|",G219,1)+1,FIND("|",G219,FIND("|",G219,1)+1)-FIND("|",G219,1)-1)</f>
        <v>A0A0C4EJ20</v>
      </c>
      <c r="AI219" s="1" t="str">
        <f>VLOOKUP(AH219,'Additional Annotation'!B:J,2,FALSE)</f>
        <v>1418627110</v>
      </c>
      <c r="AJ219" s="1" t="str">
        <f>VLOOKUP(AH219,'Additional Annotation'!B:J,3,FALSE)</f>
        <v>XP_025351004.1</v>
      </c>
      <c r="AK219" s="1" t="str">
        <f>VLOOKUP(AH219,'Additional Annotation'!B:J,7,FALSE)</f>
        <v>acyl-CoA N-acyltransferase</v>
      </c>
      <c r="AL219" s="1" t="str">
        <f>VLOOKUP(AH219,'Additional Annotation'!B:J,8,FALSE)</f>
        <v>Pseudomicrostroma glucosiphilum</v>
      </c>
      <c r="AM219" s="1" t="str">
        <f>VLOOKUP(AH219,'Additional Annotation'!B:J,9,FALSE)</f>
        <v>Pseudomicrostroma glucosiphilum</v>
      </c>
    </row>
    <row r="220" spans="1:39" x14ac:dyDescent="0.25">
      <c r="A220" s="15"/>
      <c r="B220" s="1" t="s">
        <v>31</v>
      </c>
      <c r="C220" s="1">
        <v>3.7260046483907998</v>
      </c>
      <c r="D220" s="1">
        <v>-5.69713528951009</v>
      </c>
      <c r="E220" s="1" t="s">
        <v>425</v>
      </c>
      <c r="F220" s="1" t="s">
        <v>425</v>
      </c>
      <c r="G220" s="1" t="s">
        <v>426</v>
      </c>
      <c r="H220">
        <v>9</v>
      </c>
      <c r="I220">
        <v>9</v>
      </c>
      <c r="J220">
        <v>9</v>
      </c>
      <c r="K220">
        <v>43.4</v>
      </c>
      <c r="L220">
        <v>43.4</v>
      </c>
      <c r="M220">
        <v>43.4</v>
      </c>
      <c r="N220">
        <v>29.312000000000001</v>
      </c>
      <c r="O220">
        <v>282.25</v>
      </c>
      <c r="P220">
        <v>3624400000</v>
      </c>
      <c r="Q220">
        <v>44</v>
      </c>
      <c r="R220">
        <v>3.99596716217965</v>
      </c>
      <c r="S220">
        <v>5.4426229508196698E-3</v>
      </c>
      <c r="T220">
        <v>-3.93889935811361</v>
      </c>
      <c r="U220">
        <v>-2.2456684086193102</v>
      </c>
      <c r="V220">
        <v>24.816790000000001</v>
      </c>
      <c r="W220">
        <v>23.73</v>
      </c>
      <c r="X220">
        <v>26.491499999999998</v>
      </c>
      <c r="Y220">
        <v>25.298249999999999</v>
      </c>
      <c r="Z220">
        <v>26.067620000000002</v>
      </c>
      <c r="AA220">
        <v>25.974810000000002</v>
      </c>
      <c r="AB220">
        <v>25.319859999999998</v>
      </c>
      <c r="AC220">
        <v>26.55603</v>
      </c>
      <c r="AD220">
        <v>25.481169999999999</v>
      </c>
      <c r="AE220">
        <v>29.820519999999998</v>
      </c>
      <c r="AF220">
        <v>29.76568</v>
      </c>
      <c r="AG220">
        <v>29.571179999999998</v>
      </c>
      <c r="AH220" s="1" t="str">
        <f>MID(G220,FIND("|",G220,1)+1,FIND("|",G220,FIND("|",G220,1)+1)-FIND("|",G220,1)-1)</f>
        <v>A0A0C4EJ23</v>
      </c>
      <c r="AI220" s="1" t="str">
        <f>VLOOKUP(AH220,'Additional Annotation'!B:J,2,FALSE)</f>
        <v>1034737643</v>
      </c>
      <c r="AJ220" s="1" t="str">
        <f>VLOOKUP(AH220,'Additional Annotation'!B:J,3,FALSE)</f>
        <v>OAV91701.1</v>
      </c>
      <c r="AK220" s="1" t="str">
        <f>VLOOKUP(AH220,'Additional Annotation'!B:J,7,FALSE)</f>
        <v>copper/zinc superoxide dismutase</v>
      </c>
      <c r="AL220" s="1" t="str">
        <f>VLOOKUP(AH220,'Additional Annotation'!B:J,8,FALSE)</f>
        <v>Puccinia triticina 1-1 BBBD Race 1</v>
      </c>
      <c r="AM220" s="1" t="str">
        <f>VLOOKUP(AH220,'Additional Annotation'!B:J,9,FALSE)</f>
        <v>Puccinia triticina 1-1 BBBD Race 1</v>
      </c>
    </row>
    <row r="221" spans="1:39" x14ac:dyDescent="0.25">
      <c r="A221" s="15"/>
      <c r="B221" s="1" t="s">
        <v>31</v>
      </c>
      <c r="C221" s="1">
        <v>1.9526814279090099</v>
      </c>
      <c r="D221" s="1">
        <v>-2.6009871164957699</v>
      </c>
      <c r="E221" s="1" t="s">
        <v>427</v>
      </c>
      <c r="F221" s="1" t="s">
        <v>427</v>
      </c>
      <c r="G221" s="1" t="s">
        <v>428</v>
      </c>
      <c r="H221">
        <v>12</v>
      </c>
      <c r="I221">
        <v>12</v>
      </c>
      <c r="J221">
        <v>12</v>
      </c>
      <c r="K221">
        <v>41.8</v>
      </c>
      <c r="L221">
        <v>41.8</v>
      </c>
      <c r="M221">
        <v>41.8</v>
      </c>
      <c r="N221">
        <v>36.795999999999999</v>
      </c>
      <c r="O221">
        <v>119.22</v>
      </c>
      <c r="P221">
        <v>17753000000</v>
      </c>
      <c r="Q221">
        <v>58</v>
      </c>
      <c r="R221">
        <v>5.6027226142059003</v>
      </c>
      <c r="S221">
        <v>0</v>
      </c>
      <c r="T221">
        <v>-6.5087941487630196</v>
      </c>
      <c r="U221">
        <v>-3.9080555801994699</v>
      </c>
      <c r="V221">
        <v>24.6234</v>
      </c>
      <c r="W221">
        <v>23.649480000000001</v>
      </c>
      <c r="X221">
        <v>26.280660000000001</v>
      </c>
      <c r="Y221">
        <v>25.60342</v>
      </c>
      <c r="Z221">
        <v>25.470970000000001</v>
      </c>
      <c r="AA221">
        <v>25.51342</v>
      </c>
      <c r="AB221">
        <v>24.76671</v>
      </c>
      <c r="AC221">
        <v>25.573340000000002</v>
      </c>
      <c r="AD221">
        <v>24.623529999999999</v>
      </c>
      <c r="AE221">
        <v>31.879940000000001</v>
      </c>
      <c r="AF221">
        <v>32.359670000000001</v>
      </c>
      <c r="AG221">
        <v>31.874600000000001</v>
      </c>
      <c r="AH221" s="1" t="str">
        <f>MID(G221,FIND("|",G221,1)+1,FIND("|",G221,FIND("|",G221,1)+1)-FIND("|",G221,1)-1)</f>
        <v>A0A180GR40</v>
      </c>
      <c r="AI221" s="1" t="str">
        <f>VLOOKUP(AH221,'Additional Annotation'!B:J,2,FALSE)</f>
        <v>1034740842</v>
      </c>
      <c r="AJ221" s="1" t="str">
        <f>VLOOKUP(AH221,'Additional Annotation'!B:J,3,FALSE)</f>
        <v>OAV94859.1</v>
      </c>
      <c r="AK221" s="1" t="str">
        <f>VLOOKUP(AH221,'Additional Annotation'!B:J,7,FALSE)</f>
        <v>ATP phosphoribosyltransferase</v>
      </c>
      <c r="AL221" s="1" t="str">
        <f>VLOOKUP(AH221,'Additional Annotation'!B:J,8,FALSE)</f>
        <v>Puccinia triticina 1-1 BBBD Race 1</v>
      </c>
      <c r="AM221" s="1" t="str">
        <f>VLOOKUP(AH221,'Additional Annotation'!B:J,9,FALSE)</f>
        <v>Puccinia triticina 1-1 BBBD Race 1</v>
      </c>
    </row>
    <row r="222" spans="1:39" x14ac:dyDescent="0.25">
      <c r="A222" s="15"/>
      <c r="B222" s="1" t="s">
        <v>31</v>
      </c>
      <c r="C222" s="1">
        <v>5.5270901289937902</v>
      </c>
      <c r="D222" s="1">
        <v>-3.3546676635742201</v>
      </c>
      <c r="E222" s="1" t="s">
        <v>429</v>
      </c>
      <c r="F222" s="1" t="s">
        <v>430</v>
      </c>
      <c r="G222" s="1" t="s">
        <v>431</v>
      </c>
      <c r="H222">
        <v>6</v>
      </c>
      <c r="I222">
        <v>6</v>
      </c>
      <c r="J222">
        <v>6</v>
      </c>
      <c r="K222">
        <v>45.5</v>
      </c>
      <c r="L222">
        <v>45.5</v>
      </c>
      <c r="M222">
        <v>45.5</v>
      </c>
      <c r="N222">
        <v>21.431999999999999</v>
      </c>
      <c r="O222">
        <v>21.466999999999999</v>
      </c>
      <c r="P222">
        <v>1089300000</v>
      </c>
      <c r="Q222">
        <v>21</v>
      </c>
      <c r="R222">
        <v>2.1017541343157902</v>
      </c>
      <c r="S222">
        <v>1.7322493224932199E-2</v>
      </c>
      <c r="T222">
        <v>-2.9722353617350299</v>
      </c>
      <c r="U222">
        <v>-1.41284700526027</v>
      </c>
      <c r="V222">
        <v>25.229220000000002</v>
      </c>
      <c r="W222">
        <v>25.223549999999999</v>
      </c>
      <c r="X222">
        <v>25.74541</v>
      </c>
      <c r="Y222">
        <v>25.253</v>
      </c>
      <c r="Z222">
        <v>26.00319</v>
      </c>
      <c r="AA222">
        <v>23.976859999999999</v>
      </c>
      <c r="AB222">
        <v>25.902069999999998</v>
      </c>
      <c r="AC222">
        <v>24.008859999999999</v>
      </c>
      <c r="AD222">
        <v>25.447019999999998</v>
      </c>
      <c r="AE222">
        <v>27.989560000000001</v>
      </c>
      <c r="AF222">
        <v>27.87725</v>
      </c>
      <c r="AG222">
        <v>28.28295</v>
      </c>
      <c r="AH222" s="1" t="str">
        <f>MID(G222,FIND("|",G222,1)+1,FIND("|",G222,FIND("|",G222,1)+1)-FIND("|",G222,1)-1)</f>
        <v>A0A0C4EJA2</v>
      </c>
      <c r="AI222" s="1" t="str">
        <f>VLOOKUP(AH222,'Additional Annotation'!B:J,2,FALSE)</f>
        <v>403161474</v>
      </c>
      <c r="AJ222" s="1" t="str">
        <f>VLOOKUP(AH222,'Additional Annotation'!B:J,3,FALSE)</f>
        <v>XP_003321810.2</v>
      </c>
      <c r="AK222" s="1" t="str">
        <f>VLOOKUP(AH222,'Additional Annotation'!B:J,7,FALSE)</f>
        <v>asparagine synthase (glutamine-hydrolysing)</v>
      </c>
      <c r="AL222" s="1" t="str">
        <f>VLOOKUP(AH222,'Additional Annotation'!B:J,8,FALSE)</f>
        <v>Puccinia graminis f. sp. tritici CRL 75-36-700-3</v>
      </c>
      <c r="AM222" s="1" t="str">
        <f>VLOOKUP(AH222,'Additional Annotation'!B:J,9,FALSE)</f>
        <v>Puccinia graminis f. sp. tritici CRL 75-36-700-3</v>
      </c>
    </row>
    <row r="223" spans="1:39" x14ac:dyDescent="0.25">
      <c r="A223" s="15"/>
      <c r="B223" s="1" t="s">
        <v>31</v>
      </c>
      <c r="C223" s="1">
        <v>3.3904501583229099</v>
      </c>
      <c r="D223" s="1">
        <v>-3.2834606170654301</v>
      </c>
      <c r="E223" s="1" t="s">
        <v>432</v>
      </c>
      <c r="F223" s="1" t="s">
        <v>432</v>
      </c>
      <c r="G223" s="1" t="s">
        <v>433</v>
      </c>
      <c r="H223">
        <v>2</v>
      </c>
      <c r="I223">
        <v>2</v>
      </c>
      <c r="J223">
        <v>2</v>
      </c>
      <c r="K223">
        <v>16.7</v>
      </c>
      <c r="L223">
        <v>16.7</v>
      </c>
      <c r="M223">
        <v>16.7</v>
      </c>
      <c r="N223">
        <v>20.097000000000001</v>
      </c>
      <c r="O223">
        <v>81.507000000000005</v>
      </c>
      <c r="P223">
        <v>3007600000</v>
      </c>
      <c r="Q223">
        <v>38</v>
      </c>
      <c r="R223">
        <v>3.7260046483907998</v>
      </c>
      <c r="S223">
        <v>2.4303797468354402E-3</v>
      </c>
      <c r="T223">
        <v>-5.69713528951009</v>
      </c>
      <c r="U223">
        <v>-2.9515314671220101</v>
      </c>
      <c r="V223">
        <v>24.273330000000001</v>
      </c>
      <c r="W223">
        <v>25.052949999999999</v>
      </c>
      <c r="X223">
        <v>24.442589999999999</v>
      </c>
      <c r="Y223">
        <v>23.69051</v>
      </c>
      <c r="Z223">
        <v>24.364039999999999</v>
      </c>
      <c r="AA223">
        <v>23.337199999999999</v>
      </c>
      <c r="AB223">
        <v>24.64312</v>
      </c>
      <c r="AC223">
        <v>25.409590000000001</v>
      </c>
      <c r="AD223">
        <v>24.983180000000001</v>
      </c>
      <c r="AE223">
        <v>29.073319999999999</v>
      </c>
      <c r="AF223">
        <v>29.31739</v>
      </c>
      <c r="AG223">
        <v>30.092449999999999</v>
      </c>
      <c r="AH223" s="1" t="str">
        <f>MID(G223,FIND("|",G223,1)+1,FIND("|",G223,FIND("|",G223,1)+1)-FIND("|",G223,1)-1)</f>
        <v>A0A0C4EJI8</v>
      </c>
      <c r="AI223" s="1" t="str">
        <f>VLOOKUP(AH223,'Additional Annotation'!B:J,2,FALSE)</f>
        <v>1034739262</v>
      </c>
      <c r="AJ223" s="1" t="str">
        <f>VLOOKUP(AH223,'Additional Annotation'!B:J,3,FALSE)</f>
        <v>OAV93296.1</v>
      </c>
      <c r="AK223" s="1" t="str">
        <f>VLOOKUP(AH223,'Additional Annotation'!B:J,7,FALSE)</f>
        <v>6,7-dimethyl-8-ribityllumazine synthase</v>
      </c>
      <c r="AL223" s="1" t="str">
        <f>VLOOKUP(AH223,'Additional Annotation'!B:J,8,FALSE)</f>
        <v>Puccinia triticina 1-1 BBBD Race 1</v>
      </c>
      <c r="AM223" s="1" t="str">
        <f>VLOOKUP(AH223,'Additional Annotation'!B:J,9,FALSE)</f>
        <v>Puccinia triticina 1-1 BBBD Race 1</v>
      </c>
    </row>
    <row r="224" spans="1:39" x14ac:dyDescent="0.25">
      <c r="A224" s="15"/>
      <c r="B224" s="1" t="s">
        <v>31</v>
      </c>
      <c r="C224" s="1">
        <v>4.0018651395901497</v>
      </c>
      <c r="D224" s="1">
        <v>-5.1163692474365199</v>
      </c>
      <c r="E224" s="1" t="s">
        <v>434</v>
      </c>
      <c r="F224" s="1" t="s">
        <v>434</v>
      </c>
      <c r="G224" s="1" t="s">
        <v>435</v>
      </c>
      <c r="H224">
        <v>5</v>
      </c>
      <c r="I224">
        <v>5</v>
      </c>
      <c r="J224">
        <v>5</v>
      </c>
      <c r="K224">
        <v>21.7</v>
      </c>
      <c r="L224">
        <v>21.7</v>
      </c>
      <c r="M224">
        <v>21.7</v>
      </c>
      <c r="N224">
        <v>33.573999999999998</v>
      </c>
      <c r="O224">
        <v>34.475000000000001</v>
      </c>
      <c r="P224">
        <v>1078000000</v>
      </c>
      <c r="Q224">
        <v>33</v>
      </c>
      <c r="R224">
        <v>1.9526814279090099</v>
      </c>
      <c r="S224">
        <v>2.5842592592592601E-2</v>
      </c>
      <c r="T224">
        <v>-2.6009871164957699</v>
      </c>
      <c r="U224">
        <v>-1.2486487552986201</v>
      </c>
      <c r="V224">
        <v>25.429099999999998</v>
      </c>
      <c r="W224">
        <v>25.78903</v>
      </c>
      <c r="X224">
        <v>26.495090000000001</v>
      </c>
      <c r="Y224">
        <v>24.775539999999999</v>
      </c>
      <c r="Z224">
        <v>26.256360000000001</v>
      </c>
      <c r="AA224">
        <v>25.409949999999998</v>
      </c>
      <c r="AB224">
        <v>25.81494</v>
      </c>
      <c r="AC224">
        <v>25.20412</v>
      </c>
      <c r="AD224">
        <v>24.17116</v>
      </c>
      <c r="AE224">
        <v>27.480080000000001</v>
      </c>
      <c r="AF224">
        <v>28.82563</v>
      </c>
      <c r="AG224">
        <v>27.9391</v>
      </c>
      <c r="AH224" s="1" t="str">
        <f>MID(G224,FIND("|",G224,1)+1,FIND("|",G224,FIND("|",G224,1)+1)-FIND("|",G224,1)-1)</f>
        <v>A0A0C4EJJ3</v>
      </c>
      <c r="AI224" s="1" t="str">
        <f>VLOOKUP(AH224,'Additional Annotation'!B:J,2,FALSE)</f>
        <v>1034739269</v>
      </c>
      <c r="AJ224" s="1" t="str">
        <f>VLOOKUP(AH224,'Additional Annotation'!B:J,3,FALSE)</f>
        <v>OAV93303.1</v>
      </c>
      <c r="AK224" s="1" t="str">
        <f>VLOOKUP(AH224,'Additional Annotation'!B:J,7,FALSE)</f>
        <v>tubulin binding cofactor A</v>
      </c>
      <c r="AL224" s="1" t="str">
        <f>VLOOKUP(AH224,'Additional Annotation'!B:J,8,FALSE)</f>
        <v>Puccinia triticina 1-1 BBBD Race 1</v>
      </c>
      <c r="AM224" s="1" t="str">
        <f>VLOOKUP(AH224,'Additional Annotation'!B:J,9,FALSE)</f>
        <v>Puccinia triticina 1-1 BBBD Race 1</v>
      </c>
    </row>
    <row r="225" spans="1:39" x14ac:dyDescent="0.25">
      <c r="A225" s="15"/>
      <c r="B225" s="1" t="s">
        <v>31</v>
      </c>
      <c r="C225" s="1">
        <v>3.2487706015872</v>
      </c>
      <c r="D225" s="1">
        <v>-4.1425552368164098</v>
      </c>
      <c r="E225" s="1" t="s">
        <v>436</v>
      </c>
      <c r="F225" s="1" t="s">
        <v>437</v>
      </c>
      <c r="G225" s="1" t="s">
        <v>438</v>
      </c>
      <c r="H225">
        <v>9</v>
      </c>
      <c r="I225">
        <v>9</v>
      </c>
      <c r="J225">
        <v>8</v>
      </c>
      <c r="K225">
        <v>20.399999999999999</v>
      </c>
      <c r="L225">
        <v>20.399999999999999</v>
      </c>
      <c r="M225">
        <v>17.8</v>
      </c>
      <c r="N225">
        <v>68.605999999999995</v>
      </c>
      <c r="O225">
        <v>68.542000000000002</v>
      </c>
      <c r="P225">
        <v>1226000000</v>
      </c>
      <c r="Q225">
        <v>23</v>
      </c>
      <c r="R225">
        <v>5.5270901289937902</v>
      </c>
      <c r="S225">
        <v>7.1262135922330102E-3</v>
      </c>
      <c r="T225">
        <v>-3.3546676635742201</v>
      </c>
      <c r="U225">
        <v>-2.1110566296030902</v>
      </c>
      <c r="V225">
        <v>25.001480000000001</v>
      </c>
      <c r="W225">
        <v>25.307310000000001</v>
      </c>
      <c r="X225">
        <v>24.910789999999999</v>
      </c>
      <c r="Y225">
        <v>25.093330000000002</v>
      </c>
      <c r="Z225">
        <v>24.91207</v>
      </c>
      <c r="AA225">
        <v>24.80294</v>
      </c>
      <c r="AB225">
        <v>24.960619999999999</v>
      </c>
      <c r="AC225">
        <v>24.868839999999999</v>
      </c>
      <c r="AD225">
        <v>25.03125</v>
      </c>
      <c r="AE225">
        <v>28.261099999999999</v>
      </c>
      <c r="AF225">
        <v>28.265170000000001</v>
      </c>
      <c r="AG225">
        <v>28.346080000000001</v>
      </c>
      <c r="AH225" s="1" t="str">
        <f>MID(G225,FIND("|",G225,1)+1,FIND("|",G225,FIND("|",G225,1)+1)-FIND("|",G225,1)-1)</f>
        <v>A0A0C4EJM3</v>
      </c>
      <c r="AI225" s="1" t="str">
        <f>VLOOKUP(AH225,'Additional Annotation'!B:J,2,FALSE)</f>
        <v>331228448</v>
      </c>
      <c r="AJ225" s="1" t="str">
        <f>VLOOKUP(AH225,'Additional Annotation'!B:J,3,FALSE)</f>
        <v>XP_003326891.1</v>
      </c>
      <c r="AK225" s="1" t="str">
        <f>VLOOKUP(AH225,'Additional Annotation'!B:J,7,FALSE)</f>
        <v>60S ribosomal protein L30</v>
      </c>
      <c r="AL225" s="1" t="str">
        <f>VLOOKUP(AH225,'Additional Annotation'!B:J,8,FALSE)</f>
        <v>Puccinia coronata var. avenae f. sp. avenae;Puccinia graminis f. sp. tritici CRL 75-36-700-3;Puccinia triticina 1-1 BBBD Race 1</v>
      </c>
      <c r="AM225" s="1" t="str">
        <f>VLOOKUP(AH225,'Additional Annotation'!B:J,9,FALSE)</f>
        <v>Puccinia coronata var. avenae f. sp. avenae;Puccinia graminis f. sp. tritici CRL 75-36-700-3;Puccinia triticina 1-1 BBBD Race 1</v>
      </c>
    </row>
    <row r="226" spans="1:39" x14ac:dyDescent="0.25">
      <c r="A226" s="15"/>
      <c r="B226" s="1" t="s">
        <v>31</v>
      </c>
      <c r="C226" s="1">
        <v>3.31677535903472</v>
      </c>
      <c r="D226" s="1">
        <v>-3.0741132100423201</v>
      </c>
      <c r="E226" s="1" t="s">
        <v>439</v>
      </c>
      <c r="F226" s="1" t="s">
        <v>439</v>
      </c>
      <c r="G226" s="1" t="s">
        <v>440</v>
      </c>
      <c r="H226">
        <v>3</v>
      </c>
      <c r="I226">
        <v>3</v>
      </c>
      <c r="J226">
        <v>3</v>
      </c>
      <c r="K226">
        <v>50</v>
      </c>
      <c r="L226">
        <v>50</v>
      </c>
      <c r="M226">
        <v>50</v>
      </c>
      <c r="N226">
        <v>11.163</v>
      </c>
      <c r="O226">
        <v>128.09</v>
      </c>
      <c r="P226">
        <v>1196800000</v>
      </c>
      <c r="Q226">
        <v>24</v>
      </c>
      <c r="R226">
        <v>3.3904501583229099</v>
      </c>
      <c r="S226">
        <v>1.0550943396226401E-2</v>
      </c>
      <c r="T226">
        <v>-3.2834606170654301</v>
      </c>
      <c r="U226">
        <v>-1.8219751403817701</v>
      </c>
      <c r="V226">
        <v>25.76369</v>
      </c>
      <c r="W226">
        <v>25.222629999999999</v>
      </c>
      <c r="X226">
        <v>26.062909999999999</v>
      </c>
      <c r="Y226">
        <v>24.412189999999999</v>
      </c>
      <c r="Z226">
        <v>25.32517</v>
      </c>
      <c r="AA226">
        <v>25.191559999999999</v>
      </c>
      <c r="AB226">
        <v>24.68994</v>
      </c>
      <c r="AC226">
        <v>24.3688</v>
      </c>
      <c r="AD226">
        <v>24.130269999999999</v>
      </c>
      <c r="AE226">
        <v>28.262709999999998</v>
      </c>
      <c r="AF226">
        <v>28.433610000000002</v>
      </c>
      <c r="AG226">
        <v>28.082989999999999</v>
      </c>
      <c r="AH226" s="1" t="str">
        <f>MID(G226,FIND("|",G226,1)+1,FIND("|",G226,FIND("|",G226,1)+1)-FIND("|",G226,1)-1)</f>
        <v>A0A0C4EJM4</v>
      </c>
      <c r="AI226" s="1" t="str">
        <f>VLOOKUP(AH226,'Additional Annotation'!B:J,2,FALSE)</f>
        <v>331219046</v>
      </c>
      <c r="AJ226" s="1" t="str">
        <f>VLOOKUP(AH226,'Additional Annotation'!B:J,3,FALSE)</f>
        <v>XP_003322200.1</v>
      </c>
      <c r="AK226" s="1" t="str">
        <f>VLOOKUP(AH226,'Additional Annotation'!B:J,7,FALSE)</f>
        <v>D-3-phosphoglycerate dehydrogenase</v>
      </c>
      <c r="AL226" s="1" t="str">
        <f>VLOOKUP(AH226,'Additional Annotation'!B:J,8,FALSE)</f>
        <v>Puccinia graminis f. sp. tritici CRL 75-36-700-3</v>
      </c>
      <c r="AM226" s="1" t="str">
        <f>VLOOKUP(AH226,'Additional Annotation'!B:J,9,FALSE)</f>
        <v>Puccinia graminis f. sp. tritici CRL 75-36-700-3</v>
      </c>
    </row>
    <row r="227" spans="1:39" x14ac:dyDescent="0.25">
      <c r="A227" s="15"/>
      <c r="B227" s="1" t="s">
        <v>31</v>
      </c>
      <c r="C227" s="1">
        <v>2.4449172862088102</v>
      </c>
      <c r="D227" s="1">
        <v>-3.7159474690755201</v>
      </c>
      <c r="E227" s="1" t="s">
        <v>441</v>
      </c>
      <c r="F227" s="1" t="s">
        <v>441</v>
      </c>
      <c r="G227" s="1" t="s">
        <v>442</v>
      </c>
      <c r="H227">
        <v>7</v>
      </c>
      <c r="I227">
        <v>7</v>
      </c>
      <c r="J227">
        <v>7</v>
      </c>
      <c r="K227">
        <v>67</v>
      </c>
      <c r="L227">
        <v>67</v>
      </c>
      <c r="M227">
        <v>67</v>
      </c>
      <c r="N227">
        <v>13.167999999999999</v>
      </c>
      <c r="O227">
        <v>143.91</v>
      </c>
      <c r="P227">
        <v>3176000000</v>
      </c>
      <c r="Q227">
        <v>28</v>
      </c>
      <c r="R227">
        <v>4.0018651395901497</v>
      </c>
      <c r="S227">
        <v>2.8936170212766001E-3</v>
      </c>
      <c r="T227">
        <v>-5.1163692474365199</v>
      </c>
      <c r="U227">
        <v>-2.7976742491995599</v>
      </c>
      <c r="V227">
        <v>25.545390000000001</v>
      </c>
      <c r="W227">
        <v>25.258050000000001</v>
      </c>
      <c r="X227">
        <v>25.585370000000001</v>
      </c>
      <c r="Y227">
        <v>24.229620000000001</v>
      </c>
      <c r="Z227">
        <v>25.213229999999999</v>
      </c>
      <c r="AA227">
        <v>24.48516</v>
      </c>
      <c r="AB227">
        <v>25.645779999999998</v>
      </c>
      <c r="AC227">
        <v>25.419750000000001</v>
      </c>
      <c r="AD227">
        <v>25.929410000000001</v>
      </c>
      <c r="AE227">
        <v>29.651610000000002</v>
      </c>
      <c r="AF227">
        <v>30.047650000000001</v>
      </c>
      <c r="AG227">
        <v>29.577860000000001</v>
      </c>
      <c r="AH227" s="1" t="str">
        <f>MID(G227,FIND("|",G227,1)+1,FIND("|",G227,FIND("|",G227,1)+1)-FIND("|",G227,1)-1)</f>
        <v>A0A0C4EJR8</v>
      </c>
      <c r="AI227" s="1" t="str">
        <f>VLOOKUP(AH227,'Additional Annotation'!B:J,2,FALSE)</f>
        <v>331226950</v>
      </c>
      <c r="AJ227" s="1" t="str">
        <f>VLOOKUP(AH227,'Additional Annotation'!B:J,3,FALSE)</f>
        <v>XP_003326144.1</v>
      </c>
      <c r="AK227" s="1" t="str">
        <f>VLOOKUP(AH227,'Additional Annotation'!B:J,7,FALSE)</f>
        <v>40S ribosomal protein S16</v>
      </c>
      <c r="AL227" s="1" t="str">
        <f>VLOOKUP(AH227,'Additional Annotation'!B:J,8,FALSE)</f>
        <v>Puccinia coronata var. avenae f. sp. avenae;Puccinia graminis f. sp. tritici CRL 75-36-700-3</v>
      </c>
      <c r="AM227" s="1" t="str">
        <f>VLOOKUP(AH227,'Additional Annotation'!B:J,9,FALSE)</f>
        <v>Puccinia coronata var. avenae f. sp. avenae;Puccinia graminis f. sp. tritici CRL 75-36-700-3</v>
      </c>
    </row>
    <row r="228" spans="1:39" x14ac:dyDescent="0.25">
      <c r="A228" s="15"/>
      <c r="B228" s="1" t="s">
        <v>31</v>
      </c>
      <c r="C228" s="1">
        <v>3.7340117497779999</v>
      </c>
      <c r="D228" s="1">
        <v>-5.0914745330810502</v>
      </c>
      <c r="E228" s="1" t="s">
        <v>443</v>
      </c>
      <c r="F228" s="1" t="s">
        <v>443</v>
      </c>
      <c r="G228" s="1" t="s">
        <v>444</v>
      </c>
      <c r="H228">
        <v>3</v>
      </c>
      <c r="I228">
        <v>3</v>
      </c>
      <c r="J228">
        <v>3</v>
      </c>
      <c r="K228">
        <v>38.5</v>
      </c>
      <c r="L228">
        <v>38.5</v>
      </c>
      <c r="M228">
        <v>38.5</v>
      </c>
      <c r="N228">
        <v>11.714</v>
      </c>
      <c r="O228">
        <v>49.439</v>
      </c>
      <c r="P228">
        <v>2638500000</v>
      </c>
      <c r="Q228">
        <v>26</v>
      </c>
      <c r="R228">
        <v>3.2487706015872</v>
      </c>
      <c r="S228">
        <v>6.94E-3</v>
      </c>
      <c r="T228">
        <v>-4.1425552368164098</v>
      </c>
      <c r="U228">
        <v>-2.1636403253299701</v>
      </c>
      <c r="V228">
        <v>25.511199999999999</v>
      </c>
      <c r="W228">
        <v>26.021039999999999</v>
      </c>
      <c r="X228">
        <v>25.614339999999999</v>
      </c>
      <c r="Y228">
        <v>24.84695</v>
      </c>
      <c r="Z228">
        <v>26.17287</v>
      </c>
      <c r="AA228">
        <v>25.04673</v>
      </c>
      <c r="AB228">
        <v>25.716919999999998</v>
      </c>
      <c r="AC228">
        <v>23.15325</v>
      </c>
      <c r="AD228">
        <v>23.89368</v>
      </c>
      <c r="AE228">
        <v>29.532389999999999</v>
      </c>
      <c r="AF228">
        <v>29.419049999999999</v>
      </c>
      <c r="AG228">
        <v>29.54278</v>
      </c>
      <c r="AH228" s="1" t="str">
        <f>MID(G228,FIND("|",G228,1)+1,FIND("|",G228,FIND("|",G228,1)+1)-FIND("|",G228,1)-1)</f>
        <v>A0A0C4EK03</v>
      </c>
      <c r="AI228" s="1" t="str">
        <f>VLOOKUP(AH228,'Additional Annotation'!B:J,2,FALSE)</f>
        <v>1034743783</v>
      </c>
      <c r="AJ228" s="1" t="str">
        <f>VLOOKUP(AH228,'Additional Annotation'!B:J,3,FALSE)</f>
        <v>OAV97776.1</v>
      </c>
      <c r="AK228" s="1" t="str">
        <f>VLOOKUP(AH228,'Additional Annotation'!B:J,7,FALSE)</f>
        <v>hsp70-like protein</v>
      </c>
      <c r="AL228" s="1" t="str">
        <f>VLOOKUP(AH228,'Additional Annotation'!B:J,8,FALSE)</f>
        <v>Puccinia triticina 1-1 BBBD Race 1</v>
      </c>
      <c r="AM228" s="1" t="str">
        <f>VLOOKUP(AH228,'Additional Annotation'!B:J,9,FALSE)</f>
        <v>Puccinia triticina 1-1 BBBD Race 1</v>
      </c>
    </row>
    <row r="229" spans="1:39" x14ac:dyDescent="0.25">
      <c r="A229" s="15"/>
      <c r="B229" s="1" t="s">
        <v>31</v>
      </c>
      <c r="C229" s="1">
        <v>2.1460990630143</v>
      </c>
      <c r="D229" s="1">
        <v>-3.3108768463134801</v>
      </c>
      <c r="E229" s="1" t="s">
        <v>445</v>
      </c>
      <c r="F229" s="1" t="s">
        <v>445</v>
      </c>
      <c r="G229" s="1" t="s">
        <v>446</v>
      </c>
      <c r="H229">
        <v>9</v>
      </c>
      <c r="I229">
        <v>9</v>
      </c>
      <c r="J229">
        <v>9</v>
      </c>
      <c r="K229">
        <v>30.7</v>
      </c>
      <c r="L229">
        <v>30.7</v>
      </c>
      <c r="M229">
        <v>30.7</v>
      </c>
      <c r="N229">
        <v>51.383000000000003</v>
      </c>
      <c r="O229">
        <v>54.701000000000001</v>
      </c>
      <c r="P229">
        <v>1798500000</v>
      </c>
      <c r="Q229">
        <v>36</v>
      </c>
      <c r="R229">
        <v>3.31677535903472</v>
      </c>
      <c r="S229">
        <v>1.07576791808874E-2</v>
      </c>
      <c r="T229">
        <v>-3.0741132100423201</v>
      </c>
      <c r="U229">
        <v>-1.7121188054760501</v>
      </c>
      <c r="V229">
        <v>25.702839999999998</v>
      </c>
      <c r="W229">
        <v>26.17822</v>
      </c>
      <c r="X229">
        <v>24.847169999999998</v>
      </c>
      <c r="Y229">
        <v>26.17549</v>
      </c>
      <c r="Z229">
        <v>25.968430000000001</v>
      </c>
      <c r="AA229">
        <v>25.253920000000001</v>
      </c>
      <c r="AB229">
        <v>24.75507</v>
      </c>
      <c r="AC229">
        <v>24.602370000000001</v>
      </c>
      <c r="AD229">
        <v>26.304829999999999</v>
      </c>
      <c r="AE229">
        <v>28.989450000000001</v>
      </c>
      <c r="AF229">
        <v>28.680900000000001</v>
      </c>
      <c r="AG229">
        <v>28.949829999999999</v>
      </c>
      <c r="AH229" s="1" t="str">
        <f>MID(G229,FIND("|",G229,1)+1,FIND("|",G229,FIND("|",G229,1)+1)-FIND("|",G229,1)-1)</f>
        <v>A0A0C4EK24</v>
      </c>
      <c r="AI229" s="1" t="str">
        <f>VLOOKUP(AH229,'Additional Annotation'!B:J,2,FALSE)</f>
        <v>1034743756</v>
      </c>
      <c r="AJ229" s="1" t="str">
        <f>VLOOKUP(AH229,'Additional Annotation'!B:J,3,FALSE)</f>
        <v>OAV97749.1</v>
      </c>
      <c r="AK229" s="1" t="str">
        <f>VLOOKUP(AH229,'Additional Annotation'!B:J,7,FALSE)</f>
        <v>hypothetical protein PTTG_01097</v>
      </c>
      <c r="AL229" s="1" t="str">
        <f>VLOOKUP(AH229,'Additional Annotation'!B:J,8,FALSE)</f>
        <v>Puccinia triticina 1-1 BBBD Race 1</v>
      </c>
      <c r="AM229" s="1" t="str">
        <f>VLOOKUP(AH229,'Additional Annotation'!B:J,9,FALSE)</f>
        <v>Puccinia triticina 1-1 BBBD Race 1</v>
      </c>
    </row>
    <row r="230" spans="1:39" x14ac:dyDescent="0.25">
      <c r="A230" s="15"/>
      <c r="B230" s="1" t="s">
        <v>31</v>
      </c>
      <c r="C230" s="1">
        <v>3.1542231680958199</v>
      </c>
      <c r="D230" s="1">
        <v>-3.2929712931315098</v>
      </c>
      <c r="E230" s="1" t="s">
        <v>447</v>
      </c>
      <c r="F230" s="1" t="s">
        <v>447</v>
      </c>
      <c r="G230" s="1" t="s">
        <v>448</v>
      </c>
      <c r="H230">
        <v>4</v>
      </c>
      <c r="I230">
        <v>4</v>
      </c>
      <c r="J230">
        <v>4</v>
      </c>
      <c r="K230">
        <v>32.5</v>
      </c>
      <c r="L230">
        <v>32.5</v>
      </c>
      <c r="M230">
        <v>32.5</v>
      </c>
      <c r="N230">
        <v>18.489000000000001</v>
      </c>
      <c r="O230">
        <v>29.643999999999998</v>
      </c>
      <c r="P230">
        <v>1913600000</v>
      </c>
      <c r="Q230">
        <v>20</v>
      </c>
      <c r="R230">
        <v>2.4449172862088102</v>
      </c>
      <c r="S230">
        <v>1.03629893238434E-2</v>
      </c>
      <c r="T230">
        <v>-3.7159474690755201</v>
      </c>
      <c r="U230">
        <v>-1.76425122700513</v>
      </c>
      <c r="V230">
        <v>25.11309</v>
      </c>
      <c r="W230">
        <v>25.21576</v>
      </c>
      <c r="X230">
        <v>25.891459999999999</v>
      </c>
      <c r="Y230">
        <v>25.578050000000001</v>
      </c>
      <c r="Z230">
        <v>24.059470000000001</v>
      </c>
      <c r="AA230">
        <v>26.056809999999999</v>
      </c>
      <c r="AB230">
        <v>23.753229999999999</v>
      </c>
      <c r="AC230">
        <v>25.7652</v>
      </c>
      <c r="AD230">
        <v>24.47064</v>
      </c>
      <c r="AE230">
        <v>29.043430000000001</v>
      </c>
      <c r="AF230">
        <v>28.80864</v>
      </c>
      <c r="AG230">
        <v>28.990100000000002</v>
      </c>
      <c r="AH230" s="1" t="str">
        <f>MID(G230,FIND("|",G230,1)+1,FIND("|",G230,FIND("|",G230,1)+1)-FIND("|",G230,1)-1)</f>
        <v>A0A0C4EKB4</v>
      </c>
      <c r="AI230" s="1" t="str">
        <f>VLOOKUP(AH230,'Additional Annotation'!B:J,2,FALSE)</f>
        <v>909599928</v>
      </c>
      <c r="AJ230" s="1" t="str">
        <f>VLOOKUP(AH230,'Additional Annotation'!B:J,3,FALSE)</f>
        <v>KNE90477.1</v>
      </c>
      <c r="AK230" s="1" t="str">
        <f>VLOOKUP(AH230,'Additional Annotation'!B:J,7,FALSE)</f>
        <v>seryl-tRNA synthetase</v>
      </c>
      <c r="AL230" s="1" t="str">
        <f>VLOOKUP(AH230,'Additional Annotation'!B:J,8,FALSE)</f>
        <v>Puccinia striiformis;Puccinia striiformis f. sp. tritici PST-78</v>
      </c>
      <c r="AM230" s="1" t="str">
        <f>VLOOKUP(AH230,'Additional Annotation'!B:J,9,FALSE)</f>
        <v>Puccinia striiformis;Puccinia striiformis f. sp. tritici PST-78</v>
      </c>
    </row>
    <row r="231" spans="1:39" x14ac:dyDescent="0.25">
      <c r="A231" s="15"/>
      <c r="B231" s="1" t="s">
        <v>31</v>
      </c>
      <c r="C231" s="1">
        <v>2.16146330934688</v>
      </c>
      <c r="D231" s="1">
        <v>-4.0312283833821603</v>
      </c>
      <c r="E231" s="1" t="s">
        <v>449</v>
      </c>
      <c r="F231" s="1" t="s">
        <v>449</v>
      </c>
      <c r="G231" s="1" t="s">
        <v>450</v>
      </c>
      <c r="H231">
        <v>12</v>
      </c>
      <c r="I231">
        <v>11</v>
      </c>
      <c r="J231">
        <v>11</v>
      </c>
      <c r="K231">
        <v>22.9</v>
      </c>
      <c r="L231">
        <v>21.7</v>
      </c>
      <c r="M231">
        <v>21.7</v>
      </c>
      <c r="N231">
        <v>73.625</v>
      </c>
      <c r="O231">
        <v>102.27</v>
      </c>
      <c r="P231">
        <v>5406100000</v>
      </c>
      <c r="Q231">
        <v>53</v>
      </c>
      <c r="R231">
        <v>3.7340117497779999</v>
      </c>
      <c r="S231">
        <v>2.6930693069306898E-3</v>
      </c>
      <c r="T231">
        <v>-5.0914745330810502</v>
      </c>
      <c r="U231">
        <v>-2.7043599274905898</v>
      </c>
      <c r="V231">
        <v>24.192489999999999</v>
      </c>
      <c r="W231">
        <v>25.457280000000001</v>
      </c>
      <c r="X231">
        <v>24.851939999999999</v>
      </c>
      <c r="Y231">
        <v>24.684480000000001</v>
      </c>
      <c r="Z231">
        <v>25.31503</v>
      </c>
      <c r="AA231">
        <v>25.88186</v>
      </c>
      <c r="AB231">
        <v>25.003319999999999</v>
      </c>
      <c r="AC231">
        <v>25.16675</v>
      </c>
      <c r="AD231">
        <v>24.546880000000002</v>
      </c>
      <c r="AE231">
        <v>30.663399999999999</v>
      </c>
      <c r="AF231">
        <v>30.396419999999999</v>
      </c>
      <c r="AG231">
        <v>30.095970000000001</v>
      </c>
      <c r="AH231" s="1" t="str">
        <f>MID(G231,FIND("|",G231,1)+1,FIND("|",G231,FIND("|",G231,1)+1)-FIND("|",G231,1)-1)</f>
        <v>A0A0C4EKE7</v>
      </c>
      <c r="AI231" s="1" t="str">
        <f>VLOOKUP(AH231,'Additional Annotation'!B:J,2,FALSE)</f>
        <v>1022868175</v>
      </c>
      <c r="AJ231" s="1" t="str">
        <f>VLOOKUP(AH231,'Additional Annotation'!B:J,3,FALSE)</f>
        <v>XP_016269721.1</v>
      </c>
      <c r="AK231" s="1" t="str">
        <f>VLOOKUP(AH231,'Additional Annotation'!B:J,7,FALSE)</f>
        <v>protein of heat shock protein 70 family</v>
      </c>
      <c r="AL231" s="1" t="str">
        <f>VLOOKUP(AH231,'Additional Annotation'!B:J,8,FALSE)</f>
        <v>Rhodotorula toruloides;Rhodotorula toruloides NP11</v>
      </c>
      <c r="AM231" s="1" t="str">
        <f>VLOOKUP(AH231,'Additional Annotation'!B:J,9,FALSE)</f>
        <v>Rhodotorula toruloides;Rhodotorula toruloides NP11</v>
      </c>
    </row>
    <row r="232" spans="1:39" x14ac:dyDescent="0.25">
      <c r="A232" s="15"/>
      <c r="B232" s="1" t="s">
        <v>31</v>
      </c>
      <c r="C232" s="1">
        <v>3.0072315215672201</v>
      </c>
      <c r="D232" s="1">
        <v>-2.53656832377116</v>
      </c>
      <c r="E232" s="1" t="s">
        <v>451</v>
      </c>
      <c r="F232" s="1" t="s">
        <v>451</v>
      </c>
      <c r="G232" s="1" t="s">
        <v>452</v>
      </c>
      <c r="H232">
        <v>7</v>
      </c>
      <c r="I232">
        <v>7</v>
      </c>
      <c r="J232">
        <v>7</v>
      </c>
      <c r="K232">
        <v>48.4</v>
      </c>
      <c r="L232">
        <v>48.4</v>
      </c>
      <c r="M232">
        <v>48.4</v>
      </c>
      <c r="N232">
        <v>22.687999999999999</v>
      </c>
      <c r="O232">
        <v>16.122</v>
      </c>
      <c r="P232">
        <v>1924700000</v>
      </c>
      <c r="Q232">
        <v>28</v>
      </c>
      <c r="R232">
        <v>2.1460990630143</v>
      </c>
      <c r="S232">
        <v>1.3153153153153199E-2</v>
      </c>
      <c r="T232">
        <v>-3.3108768463134801</v>
      </c>
      <c r="U232">
        <v>-1.5375355636102299</v>
      </c>
      <c r="V232">
        <v>24.43572</v>
      </c>
      <c r="W232">
        <v>23.949639999999999</v>
      </c>
      <c r="X232">
        <v>25.66076</v>
      </c>
      <c r="Y232">
        <v>24.508710000000001</v>
      </c>
      <c r="Z232">
        <v>26.678270000000001</v>
      </c>
      <c r="AA232">
        <v>26.005970000000001</v>
      </c>
      <c r="AB232">
        <v>26.732140000000001</v>
      </c>
      <c r="AC232">
        <v>25.44218</v>
      </c>
      <c r="AD232">
        <v>24.06812</v>
      </c>
      <c r="AE232">
        <v>28.792470000000002</v>
      </c>
      <c r="AF232">
        <v>29.19004</v>
      </c>
      <c r="AG232">
        <v>29.143070000000002</v>
      </c>
      <c r="AH232" s="1" t="str">
        <f>MID(G232,FIND("|",G232,1)+1,FIND("|",G232,FIND("|",G232,1)+1)-FIND("|",G232,1)-1)</f>
        <v>A0A0C4EKM7</v>
      </c>
      <c r="AI232" s="1" t="str">
        <f>VLOOKUP(AH232,'Additional Annotation'!B:J,2,FALSE)</f>
        <v>599413465</v>
      </c>
      <c r="AJ232" s="1" t="str">
        <f>VLOOKUP(AH232,'Additional Annotation'!B:J,3,FALSE)</f>
        <v>XP_007414481.1</v>
      </c>
      <c r="AK232" s="1" t="str">
        <f>VLOOKUP(AH232,'Additional Annotation'!B:J,7,FALSE)</f>
        <v>multi-copper oxidase laccase-like protein</v>
      </c>
      <c r="AL232" s="1" t="str">
        <f>VLOOKUP(AH232,'Additional Annotation'!B:J,8,FALSE)</f>
        <v>Melampsora larici-populina 98AG31</v>
      </c>
      <c r="AM232" s="1" t="str">
        <f>VLOOKUP(AH232,'Additional Annotation'!B:J,9,FALSE)</f>
        <v>Melampsora larici-populina 98AG31</v>
      </c>
    </row>
    <row r="233" spans="1:39" x14ac:dyDescent="0.25">
      <c r="A233" s="15"/>
      <c r="B233" s="1" t="s">
        <v>31</v>
      </c>
      <c r="C233" s="1">
        <v>2.3760203492717098</v>
      </c>
      <c r="D233" s="1">
        <v>-3.2803395589192701</v>
      </c>
      <c r="E233" s="1" t="s">
        <v>453</v>
      </c>
      <c r="F233" s="1" t="s">
        <v>453</v>
      </c>
      <c r="G233" s="1" t="s">
        <v>454</v>
      </c>
      <c r="H233">
        <v>11</v>
      </c>
      <c r="I233">
        <v>11</v>
      </c>
      <c r="J233">
        <v>11</v>
      </c>
      <c r="K233">
        <v>35.5</v>
      </c>
      <c r="L233">
        <v>35.5</v>
      </c>
      <c r="M233">
        <v>35.5</v>
      </c>
      <c r="N233">
        <v>51.823999999999998</v>
      </c>
      <c r="O233">
        <v>47.341999999999999</v>
      </c>
      <c r="P233">
        <v>1782700000</v>
      </c>
      <c r="Q233">
        <v>33</v>
      </c>
      <c r="R233">
        <v>3.1542231680958199</v>
      </c>
      <c r="S233">
        <v>1.05126353790614E-2</v>
      </c>
      <c r="T233">
        <v>-3.2929712931315098</v>
      </c>
      <c r="U233">
        <v>-1.78124477500921</v>
      </c>
      <c r="V233">
        <v>25.93402</v>
      </c>
      <c r="W233">
        <v>25.933540000000001</v>
      </c>
      <c r="X233">
        <v>25.690529999999999</v>
      </c>
      <c r="Y233">
        <v>25.030380000000001</v>
      </c>
      <c r="Z233">
        <v>26.181260000000002</v>
      </c>
      <c r="AA233">
        <v>25.532630000000001</v>
      </c>
      <c r="AB233">
        <v>24.754010000000001</v>
      </c>
      <c r="AC233">
        <v>25.15269</v>
      </c>
      <c r="AD233">
        <v>24.454910000000002</v>
      </c>
      <c r="AE233">
        <v>28.799130000000002</v>
      </c>
      <c r="AF233">
        <v>29.078140000000001</v>
      </c>
      <c r="AG233">
        <v>28.745930000000001</v>
      </c>
      <c r="AH233" s="1" t="str">
        <f>MID(G233,FIND("|",G233,1)+1,FIND("|",G233,FIND("|",G233,1)+1)-FIND("|",G233,1)-1)</f>
        <v>A0A180G1W2</v>
      </c>
      <c r="AI233" s="1" t="str">
        <f>VLOOKUP(AH233,'Additional Annotation'!B:J,2,FALSE)</f>
        <v>1034731584</v>
      </c>
      <c r="AJ233" s="1" t="str">
        <f>VLOOKUP(AH233,'Additional Annotation'!B:J,3,FALSE)</f>
        <v>OAV86568.1</v>
      </c>
      <c r="AK233" s="1" t="str">
        <f>VLOOKUP(AH233,'Additional Annotation'!B:J,7,FALSE)</f>
        <v>dihydrolipoyl dehydrogenase</v>
      </c>
      <c r="AL233" s="1" t="str">
        <f>VLOOKUP(AH233,'Additional Annotation'!B:J,8,FALSE)</f>
        <v>Puccinia triticina 1-1 BBBD Race 1</v>
      </c>
      <c r="AM233" s="1" t="str">
        <f>VLOOKUP(AH233,'Additional Annotation'!B:J,9,FALSE)</f>
        <v>Puccinia triticina 1-1 BBBD Race 1</v>
      </c>
    </row>
    <row r="234" spans="1:39" x14ac:dyDescent="0.25">
      <c r="A234" s="15"/>
      <c r="B234" s="1" t="s">
        <v>31</v>
      </c>
      <c r="C234" s="1">
        <v>3.2851253938632698</v>
      </c>
      <c r="D234" s="1">
        <v>-2.6871776580810498</v>
      </c>
      <c r="E234" s="1" t="s">
        <v>455</v>
      </c>
      <c r="F234" s="1" t="s">
        <v>455</v>
      </c>
      <c r="G234" s="1" t="s">
        <v>456</v>
      </c>
      <c r="H234">
        <v>7</v>
      </c>
      <c r="I234">
        <v>7</v>
      </c>
      <c r="J234">
        <v>7</v>
      </c>
      <c r="K234">
        <v>18.3</v>
      </c>
      <c r="L234">
        <v>18.3</v>
      </c>
      <c r="M234">
        <v>18.3</v>
      </c>
      <c r="N234">
        <v>66.430000000000007</v>
      </c>
      <c r="O234">
        <v>59.636000000000003</v>
      </c>
      <c r="P234">
        <v>2348600000</v>
      </c>
      <c r="Q234">
        <v>26</v>
      </c>
      <c r="R234">
        <v>2.16146330934688</v>
      </c>
      <c r="S234">
        <v>1.03262411347518E-2</v>
      </c>
      <c r="T234">
        <v>-4.0312283833821603</v>
      </c>
      <c r="U234">
        <v>-1.7621812300266599</v>
      </c>
      <c r="V234">
        <v>25.190709999999999</v>
      </c>
      <c r="W234">
        <v>26.216629999999999</v>
      </c>
      <c r="X234">
        <v>27.102900000000002</v>
      </c>
      <c r="Y234">
        <v>24.255240000000001</v>
      </c>
      <c r="Z234">
        <v>26.721250000000001</v>
      </c>
      <c r="AA234">
        <v>24.479040000000001</v>
      </c>
      <c r="AB234">
        <v>24.621300000000002</v>
      </c>
      <c r="AC234">
        <v>24.044080000000001</v>
      </c>
      <c r="AD234">
        <v>24.773710000000001</v>
      </c>
      <c r="AE234">
        <v>29.216229999999999</v>
      </c>
      <c r="AF234">
        <v>29.14433</v>
      </c>
      <c r="AG234">
        <v>29.188649999999999</v>
      </c>
      <c r="AH234" s="1" t="str">
        <f>MID(G234,FIND("|",G234,1)+1,FIND("|",G234,FIND("|",G234,1)+1)-FIND("|",G234,1)-1)</f>
        <v>A0A180GHN1</v>
      </c>
      <c r="AI234" s="1" t="str">
        <f>VLOOKUP(AH234,'Additional Annotation'!B:J,2,FALSE)</f>
        <v>403166987</v>
      </c>
      <c r="AJ234" s="1" t="str">
        <f>VLOOKUP(AH234,'Additional Annotation'!B:J,3,FALSE)</f>
        <v>XP_003326815.2</v>
      </c>
      <c r="AK234" s="1" t="str">
        <f>VLOOKUP(AH234,'Additional Annotation'!B:J,7,FALSE)</f>
        <v>peptidyl-prolyl cis-trans isomerase B (cyclophilin B)</v>
      </c>
      <c r="AL234" s="1" t="str">
        <f>VLOOKUP(AH234,'Additional Annotation'!B:J,8,FALSE)</f>
        <v>Puccinia graminis f. sp. tritici CRL 75-36-700-3</v>
      </c>
      <c r="AM234" s="1" t="str">
        <f>VLOOKUP(AH234,'Additional Annotation'!B:J,9,FALSE)</f>
        <v>Puccinia graminis f. sp. tritici CRL 75-36-700-3</v>
      </c>
    </row>
    <row r="235" spans="1:39" x14ac:dyDescent="0.25">
      <c r="A235" s="15"/>
      <c r="B235" s="1" t="s">
        <v>31</v>
      </c>
      <c r="C235" s="1">
        <v>4.3445609966051002</v>
      </c>
      <c r="D235" s="1">
        <v>-6.4647210439046203</v>
      </c>
      <c r="E235" s="1" t="s">
        <v>457</v>
      </c>
      <c r="F235" s="1" t="s">
        <v>457</v>
      </c>
      <c r="G235" s="1" t="s">
        <v>458</v>
      </c>
      <c r="H235">
        <v>4</v>
      </c>
      <c r="I235">
        <v>4</v>
      </c>
      <c r="J235">
        <v>4</v>
      </c>
      <c r="K235">
        <v>9.6999999999999993</v>
      </c>
      <c r="L235">
        <v>9.6999999999999993</v>
      </c>
      <c r="M235">
        <v>9.6999999999999993</v>
      </c>
      <c r="N235">
        <v>65.450999999999993</v>
      </c>
      <c r="O235">
        <v>37.469000000000001</v>
      </c>
      <c r="P235">
        <v>637620000</v>
      </c>
      <c r="Q235">
        <v>14</v>
      </c>
      <c r="R235">
        <v>3.0072315215672201</v>
      </c>
      <c r="S235">
        <v>1.7369565217391299E-2</v>
      </c>
      <c r="T235">
        <v>-2.53656832377116</v>
      </c>
      <c r="U235">
        <v>-1.4144547534623999</v>
      </c>
      <c r="V235">
        <v>24.982189999999999</v>
      </c>
      <c r="W235">
        <v>23.31427</v>
      </c>
      <c r="X235">
        <v>24.185759999999998</v>
      </c>
      <c r="Y235">
        <v>24.438549999999999</v>
      </c>
      <c r="Z235">
        <v>24.827629999999999</v>
      </c>
      <c r="AA235">
        <v>25.189599999999999</v>
      </c>
      <c r="AB235">
        <v>26.679300000000001</v>
      </c>
      <c r="AC235">
        <v>25.863</v>
      </c>
      <c r="AD235">
        <v>24.824179999999998</v>
      </c>
      <c r="AE235">
        <v>27.02327</v>
      </c>
      <c r="AF235">
        <v>27.706620000000001</v>
      </c>
      <c r="AG235">
        <v>27.335599999999999</v>
      </c>
      <c r="AH235" s="1" t="str">
        <f>MID(G235,FIND("|",G235,1)+1,FIND("|",G235,FIND("|",G235,1)+1)-FIND("|",G235,1)-1)</f>
        <v>A0A0C4EKV3</v>
      </c>
      <c r="AI235" s="1" t="str">
        <f>VLOOKUP(AH235,'Additional Annotation'!B:J,2,FALSE)</f>
        <v>403175893</v>
      </c>
      <c r="AJ235" s="1" t="str">
        <f>VLOOKUP(AH235,'Additional Annotation'!B:J,3,FALSE)</f>
        <v>XP_003334642.2</v>
      </c>
      <c r="AK235" s="1" t="str">
        <f>VLOOKUP(AH235,'Additional Annotation'!B:J,7,FALSE)</f>
        <v>L-iditol 2-dehydrogenase</v>
      </c>
      <c r="AL235" s="1" t="str">
        <f>VLOOKUP(AH235,'Additional Annotation'!B:J,8,FALSE)</f>
        <v>Puccinia graminis f. sp. tritici CRL 75-36-700-3</v>
      </c>
      <c r="AM235" s="1" t="str">
        <f>VLOOKUP(AH235,'Additional Annotation'!B:J,9,FALSE)</f>
        <v>Puccinia graminis f. sp. tritici CRL 75-36-700-3</v>
      </c>
    </row>
    <row r="236" spans="1:39" x14ac:dyDescent="0.25">
      <c r="A236" s="15"/>
      <c r="B236" s="1" t="s">
        <v>31</v>
      </c>
      <c r="C236" s="1">
        <v>3.3453030224563398</v>
      </c>
      <c r="D236" s="1">
        <v>-6.4261302947998002</v>
      </c>
      <c r="E236" s="1" t="s">
        <v>459</v>
      </c>
      <c r="F236" s="1" t="s">
        <v>460</v>
      </c>
      <c r="G236" s="1" t="s">
        <v>461</v>
      </c>
      <c r="H236">
        <v>10</v>
      </c>
      <c r="I236">
        <v>9</v>
      </c>
      <c r="J236">
        <v>9</v>
      </c>
      <c r="K236">
        <v>28.4</v>
      </c>
      <c r="L236">
        <v>26.8</v>
      </c>
      <c r="M236">
        <v>26.8</v>
      </c>
      <c r="N236">
        <v>54.473999999999997</v>
      </c>
      <c r="O236">
        <v>46.673999999999999</v>
      </c>
      <c r="P236">
        <v>1649300000</v>
      </c>
      <c r="Q236">
        <v>21</v>
      </c>
      <c r="R236">
        <v>2.3760203492717098</v>
      </c>
      <c r="S236">
        <v>1.30062111801242E-2</v>
      </c>
      <c r="T236">
        <v>-3.2803395589192701</v>
      </c>
      <c r="U236">
        <v>-1.5932853388281301</v>
      </c>
      <c r="V236">
        <v>24.602080000000001</v>
      </c>
      <c r="W236">
        <v>25.15089</v>
      </c>
      <c r="X236">
        <v>24.968150000000001</v>
      </c>
      <c r="Y236">
        <v>24.492719999999998</v>
      </c>
      <c r="Z236">
        <v>25.90362</v>
      </c>
      <c r="AA236">
        <v>25.324310000000001</v>
      </c>
      <c r="AB236">
        <v>24.83473</v>
      </c>
      <c r="AC236">
        <v>25.540600000000001</v>
      </c>
      <c r="AD236">
        <v>25.968579999999999</v>
      </c>
      <c r="AE236">
        <v>28.018820000000002</v>
      </c>
      <c r="AF236">
        <v>29.266580000000001</v>
      </c>
      <c r="AG236">
        <v>28.276260000000001</v>
      </c>
      <c r="AH236" s="1" t="str">
        <f>MID(G236,FIND("|",G236,1)+1,FIND("|",G236,FIND("|",G236,1)+1)-FIND("|",G236,1)-1)</f>
        <v>A0A0C4EKV4</v>
      </c>
      <c r="AI236" s="1" t="str">
        <f>VLOOKUP(AH236,'Additional Annotation'!B:J,2,FALSE)</f>
        <v>1183454026</v>
      </c>
      <c r="AJ236" s="1" t="str">
        <f>VLOOKUP(AH236,'Additional Annotation'!B:J,3,FALSE)</f>
        <v>ORY78099.1</v>
      </c>
      <c r="AK236" s="1" t="str">
        <f>VLOOKUP(AH236,'Additional Annotation'!B:J,7,FALSE)</f>
        <v>armadillo-type protein</v>
      </c>
      <c r="AL236" s="1" t="str">
        <f>VLOOKUP(AH236,'Additional Annotation'!B:J,8,FALSE)</f>
        <v>Leucosporidium creatinivorum</v>
      </c>
      <c r="AM236" s="1" t="str">
        <f>VLOOKUP(AH236,'Additional Annotation'!B:J,9,FALSE)</f>
        <v>Leucosporidium creatinivorum</v>
      </c>
    </row>
    <row r="237" spans="1:39" x14ac:dyDescent="0.25">
      <c r="A237" s="15"/>
      <c r="B237" s="1" t="s">
        <v>31</v>
      </c>
      <c r="C237" s="1">
        <v>3.9880949363132001</v>
      </c>
      <c r="D237" s="1">
        <v>-5.7578538258870404</v>
      </c>
      <c r="E237" s="1" t="s">
        <v>462</v>
      </c>
      <c r="F237" s="1" t="s">
        <v>462</v>
      </c>
      <c r="G237" s="1" t="s">
        <v>463</v>
      </c>
      <c r="H237">
        <v>6</v>
      </c>
      <c r="I237">
        <v>6</v>
      </c>
      <c r="J237">
        <v>6</v>
      </c>
      <c r="K237">
        <v>28.1</v>
      </c>
      <c r="L237">
        <v>28.1</v>
      </c>
      <c r="M237">
        <v>28.1</v>
      </c>
      <c r="N237">
        <v>24.085000000000001</v>
      </c>
      <c r="O237">
        <v>15.343999999999999</v>
      </c>
      <c r="P237">
        <v>1156500000</v>
      </c>
      <c r="Q237">
        <v>15</v>
      </c>
      <c r="R237">
        <v>3.2851253938632698</v>
      </c>
      <c r="S237">
        <v>1.375E-2</v>
      </c>
      <c r="T237">
        <v>-2.6871776580810498</v>
      </c>
      <c r="U237">
        <v>-1.5240286761189501</v>
      </c>
      <c r="V237">
        <v>25.533000000000001</v>
      </c>
      <c r="W237">
        <v>26.08588</v>
      </c>
      <c r="X237">
        <v>25.10435</v>
      </c>
      <c r="Y237">
        <v>25.33127</v>
      </c>
      <c r="Z237">
        <v>25.710789999999999</v>
      </c>
      <c r="AA237">
        <v>25.293589999999998</v>
      </c>
      <c r="AB237">
        <v>25.247109999999999</v>
      </c>
      <c r="AC237">
        <v>25.08633</v>
      </c>
      <c r="AD237">
        <v>24.63842</v>
      </c>
      <c r="AE237">
        <v>28.535969999999999</v>
      </c>
      <c r="AF237">
        <v>28.110679999999999</v>
      </c>
      <c r="AG237">
        <v>27.750530000000001</v>
      </c>
      <c r="AH237" s="1" t="str">
        <f>MID(G237,FIND("|",G237,1)+1,FIND("|",G237,FIND("|",G237,1)+1)-FIND("|",G237,1)-1)</f>
        <v>A0A0C4EKX2</v>
      </c>
      <c r="AI237" s="1" t="str">
        <f>VLOOKUP(AH237,'Additional Annotation'!B:J,2,FALSE)</f>
        <v>403162357</v>
      </c>
      <c r="AJ237" s="1" t="str">
        <f>VLOOKUP(AH237,'Additional Annotation'!B:J,3,FALSE)</f>
        <v>XP_003322588.2</v>
      </c>
      <c r="AK237" s="1" t="str">
        <f>VLOOKUP(AH237,'Additional Annotation'!B:J,7,FALSE)</f>
        <v>40S ribosomal protein S18</v>
      </c>
      <c r="AL237" s="1" t="str">
        <f>VLOOKUP(AH237,'Additional Annotation'!B:J,8,FALSE)</f>
        <v>Puccinia striiformis;Puccinia coronata var. avenae f. sp. avenae;Puccinia graminis f. sp. tritici CRL 75-36-700-3;Puccinia triticina 1-1 BBBD Race 1</v>
      </c>
      <c r="AM237" s="1" t="str">
        <f>VLOOKUP(AH237,'Additional Annotation'!B:J,9,FALSE)</f>
        <v>Puccinia striiformis;Puccinia coronata var. avenae f. sp. avenae;Puccinia graminis f. sp. tritici CRL 75-36-700-3;Puccinia triticina 1-1 BBBD Race 1</v>
      </c>
    </row>
    <row r="238" spans="1:39" x14ac:dyDescent="0.25">
      <c r="A238" s="15"/>
      <c r="B238" s="1" t="s">
        <v>31</v>
      </c>
      <c r="C238" s="1">
        <v>2.8856347873833199</v>
      </c>
      <c r="D238" s="1">
        <v>-4.0847899119059301</v>
      </c>
      <c r="E238" s="1" t="s">
        <v>464</v>
      </c>
      <c r="F238" s="1" t="s">
        <v>464</v>
      </c>
      <c r="G238" s="1" t="s">
        <v>465</v>
      </c>
      <c r="H238">
        <v>10</v>
      </c>
      <c r="I238">
        <v>10</v>
      </c>
      <c r="J238">
        <v>4</v>
      </c>
      <c r="K238">
        <v>31.9</v>
      </c>
      <c r="L238">
        <v>31.9</v>
      </c>
      <c r="M238">
        <v>14.6</v>
      </c>
      <c r="N238">
        <v>40.701000000000001</v>
      </c>
      <c r="O238">
        <v>323.31</v>
      </c>
      <c r="P238">
        <v>9703500000</v>
      </c>
      <c r="Q238">
        <v>90</v>
      </c>
      <c r="R238">
        <v>4.3445609966051002</v>
      </c>
      <c r="S238">
        <v>0</v>
      </c>
      <c r="T238">
        <v>-6.4647210439046203</v>
      </c>
      <c r="U238">
        <v>-3.51285525872163</v>
      </c>
      <c r="V238">
        <v>25.324909999999999</v>
      </c>
      <c r="W238">
        <v>24.8766</v>
      </c>
      <c r="X238">
        <v>25.614909999999998</v>
      </c>
      <c r="Y238">
        <v>24.635339999999999</v>
      </c>
      <c r="Z238">
        <v>25.441240000000001</v>
      </c>
      <c r="AA238">
        <v>24.438739999999999</v>
      </c>
      <c r="AB238">
        <v>25.061859999999999</v>
      </c>
      <c r="AC238">
        <v>25.224240000000002</v>
      </c>
      <c r="AD238">
        <v>23.732520000000001</v>
      </c>
      <c r="AE238">
        <v>31.187190000000001</v>
      </c>
      <c r="AF238">
        <v>31.126329999999999</v>
      </c>
      <c r="AG238">
        <v>31.595970000000001</v>
      </c>
      <c r="AH238" s="1" t="str">
        <f>MID(G238,FIND("|",G238,1)+1,FIND("|",G238,FIND("|",G238,1)+1)-FIND("|",G238,1)-1)</f>
        <v>A0A0C4EKX5</v>
      </c>
      <c r="AI238" s="1" t="str">
        <f>VLOOKUP(AH238,'Additional Annotation'!B:J,2,FALSE)</f>
        <v>1034746009</v>
      </c>
      <c r="AJ238" s="1" t="str">
        <f>VLOOKUP(AH238,'Additional Annotation'!B:J,3,FALSE)</f>
        <v>OAV99992.1</v>
      </c>
      <c r="AK238" s="1" t="str">
        <f>VLOOKUP(AH238,'Additional Annotation'!B:J,7,FALSE)</f>
        <v>60S ribosomal protein L10</v>
      </c>
      <c r="AL238" s="1" t="str">
        <f>VLOOKUP(AH238,'Additional Annotation'!B:J,8,FALSE)</f>
        <v>Puccinia triticina 1-1 BBBD Race 1</v>
      </c>
      <c r="AM238" s="1" t="str">
        <f>VLOOKUP(AH238,'Additional Annotation'!B:J,9,FALSE)</f>
        <v>Puccinia triticina 1-1 BBBD Race 1</v>
      </c>
    </row>
    <row r="239" spans="1:39" x14ac:dyDescent="0.25">
      <c r="A239" s="15"/>
      <c r="B239" s="1" t="s">
        <v>31</v>
      </c>
      <c r="C239" s="1">
        <v>2.76963729440395</v>
      </c>
      <c r="D239" s="1">
        <v>-3.3312409718831399</v>
      </c>
      <c r="E239" s="1" t="s">
        <v>466</v>
      </c>
      <c r="F239" s="1" t="s">
        <v>466</v>
      </c>
      <c r="G239" s="1" t="s">
        <v>467</v>
      </c>
      <c r="H239">
        <v>29</v>
      </c>
      <c r="I239">
        <v>29</v>
      </c>
      <c r="J239">
        <v>29</v>
      </c>
      <c r="K239">
        <v>26.9</v>
      </c>
      <c r="L239">
        <v>26.9</v>
      </c>
      <c r="M239">
        <v>26.9</v>
      </c>
      <c r="N239">
        <v>158.59</v>
      </c>
      <c r="O239">
        <v>323.31</v>
      </c>
      <c r="P239">
        <v>12247000000</v>
      </c>
      <c r="Q239">
        <v>145</v>
      </c>
      <c r="R239">
        <v>3.3453030224563398</v>
      </c>
      <c r="S239">
        <v>1.05555555555556E-3</v>
      </c>
      <c r="T239">
        <v>-6.4261302947998002</v>
      </c>
      <c r="U239">
        <v>-3.0493800270452298</v>
      </c>
      <c r="V239">
        <v>25.945180000000001</v>
      </c>
      <c r="W239">
        <v>25.5565</v>
      </c>
      <c r="X239">
        <v>26.39359</v>
      </c>
      <c r="Y239">
        <v>24.167750000000002</v>
      </c>
      <c r="Z239">
        <v>26.19633</v>
      </c>
      <c r="AA239">
        <v>25.040489999999998</v>
      </c>
      <c r="AB239">
        <v>25.422360000000001</v>
      </c>
      <c r="AC239">
        <v>25.061430000000001</v>
      </c>
      <c r="AD239">
        <v>24.48413</v>
      </c>
      <c r="AE239">
        <v>31.841799999999999</v>
      </c>
      <c r="AF239">
        <v>31.53032</v>
      </c>
      <c r="AG239">
        <v>31.310839999999999</v>
      </c>
      <c r="AH239" s="1" t="str">
        <f>MID(G239,FIND("|",G239,1)+1,FIND("|",G239,FIND("|",G239,1)+1)-FIND("|",G239,1)-1)</f>
        <v>A0A0C4EL00</v>
      </c>
      <c r="AI239" s="1" t="str">
        <f>VLOOKUP(AH239,'Additional Annotation'!B:J,2,FALSE)</f>
        <v>1216219593</v>
      </c>
      <c r="AJ239" s="1" t="str">
        <f>VLOOKUP(AH239,'Additional Annotation'!B:J,3,FALSE)</f>
        <v>SCV74694.1</v>
      </c>
      <c r="AK239" s="1" t="str">
        <f>VLOOKUP(AH239,'Additional Annotation'!B:J,7,FALSE)</f>
        <v>BQ2448_7723</v>
      </c>
      <c r="AL239" s="1" t="str">
        <f>VLOOKUP(AH239,'Additional Annotation'!B:J,8,FALSE)</f>
        <v>Microbotryum intermedium</v>
      </c>
      <c r="AM239" s="1" t="str">
        <f>VLOOKUP(AH239,'Additional Annotation'!B:J,9,FALSE)</f>
        <v>Microbotryum intermedium</v>
      </c>
    </row>
    <row r="240" spans="1:39" x14ac:dyDescent="0.25">
      <c r="A240" s="15"/>
      <c r="B240" s="1" t="s">
        <v>31</v>
      </c>
      <c r="C240" s="1">
        <v>4.2006633864429901</v>
      </c>
      <c r="D240" s="1">
        <v>-5.3250891367594404</v>
      </c>
      <c r="E240" s="1" t="s">
        <v>468</v>
      </c>
      <c r="F240" s="1" t="s">
        <v>468</v>
      </c>
      <c r="G240" s="1" t="s">
        <v>469</v>
      </c>
      <c r="H240">
        <v>8</v>
      </c>
      <c r="I240">
        <v>8</v>
      </c>
      <c r="J240">
        <v>8</v>
      </c>
      <c r="K240">
        <v>50.3</v>
      </c>
      <c r="L240">
        <v>50.3</v>
      </c>
      <c r="M240">
        <v>50.3</v>
      </c>
      <c r="N240">
        <v>17.824999999999999</v>
      </c>
      <c r="O240">
        <v>39.244999999999997</v>
      </c>
      <c r="P240">
        <v>4893500000</v>
      </c>
      <c r="Q240">
        <v>26</v>
      </c>
      <c r="R240">
        <v>3.9880949363132001</v>
      </c>
      <c r="S240">
        <v>1.10144927536232E-3</v>
      </c>
      <c r="T240">
        <v>-5.7578538258870404</v>
      </c>
      <c r="U240">
        <v>-3.0741291890099798</v>
      </c>
      <c r="V240">
        <v>23.40793</v>
      </c>
      <c r="W240">
        <v>27.496400000000001</v>
      </c>
      <c r="X240">
        <v>25.486689999999999</v>
      </c>
      <c r="Y240">
        <v>24.977429999999998</v>
      </c>
      <c r="Z240">
        <v>24.378150000000002</v>
      </c>
      <c r="AA240">
        <v>24.22251</v>
      </c>
      <c r="AB240">
        <v>25.61129</v>
      </c>
      <c r="AC240">
        <v>25.895420000000001</v>
      </c>
      <c r="AD240">
        <v>24.357769999999999</v>
      </c>
      <c r="AE240">
        <v>30.870850000000001</v>
      </c>
      <c r="AF240">
        <v>29.979649999999999</v>
      </c>
      <c r="AG240">
        <v>30.001149999999999</v>
      </c>
      <c r="AH240" s="1" t="str">
        <f>MID(G240,FIND("|",G240,1)+1,FIND("|",G240,FIND("|",G240,1)+1)-FIND("|",G240,1)-1)</f>
        <v>A0A180G7E7</v>
      </c>
      <c r="AI240" s="1" t="str">
        <f>VLOOKUP(AH240,'Additional Annotation'!B:J,2,FALSE)</f>
        <v>1240235410</v>
      </c>
      <c r="AJ240" s="1" t="str">
        <f>VLOOKUP(AH240,'Additional Annotation'!B:J,3,FALSE)</f>
        <v>PAV18866.1</v>
      </c>
      <c r="AK240" s="1" t="str">
        <f>VLOOKUP(AH240,'Additional Annotation'!B:J,7,FALSE)</f>
        <v>conserved fungal</v>
      </c>
      <c r="AL240" s="1" t="str">
        <f>VLOOKUP(AH240,'Additional Annotation'!B:J,8,FALSE)</f>
        <v>Pyrrhoderma noxium</v>
      </c>
      <c r="AM240" s="1" t="str">
        <f>VLOOKUP(AH240,'Additional Annotation'!B:J,9,FALSE)</f>
        <v>Pyrrhoderma noxium</v>
      </c>
    </row>
    <row r="241" spans="1:39" x14ac:dyDescent="0.25">
      <c r="A241" s="15"/>
      <c r="B241" s="1" t="s">
        <v>31</v>
      </c>
      <c r="C241" s="1">
        <v>2.1560741250820299</v>
      </c>
      <c r="D241" s="1">
        <v>-3.6215922037760402</v>
      </c>
      <c r="E241" s="1" t="s">
        <v>470</v>
      </c>
      <c r="F241" s="1" t="s">
        <v>470</v>
      </c>
      <c r="G241" s="1" t="s">
        <v>471</v>
      </c>
      <c r="H241">
        <v>4</v>
      </c>
      <c r="I241">
        <v>4</v>
      </c>
      <c r="J241">
        <v>4</v>
      </c>
      <c r="K241">
        <v>17.7</v>
      </c>
      <c r="L241">
        <v>17.7</v>
      </c>
      <c r="M241">
        <v>17.7</v>
      </c>
      <c r="N241">
        <v>24.838000000000001</v>
      </c>
      <c r="O241">
        <v>7.4183000000000003</v>
      </c>
      <c r="P241">
        <v>1955300000</v>
      </c>
      <c r="Q241">
        <v>24</v>
      </c>
      <c r="R241">
        <v>2.8856347873833199</v>
      </c>
      <c r="S241">
        <v>7.68949771689498E-3</v>
      </c>
      <c r="T241">
        <v>-4.0847899119059301</v>
      </c>
      <c r="U241">
        <v>-2.03396464514024</v>
      </c>
      <c r="V241">
        <v>25.159980000000001</v>
      </c>
      <c r="W241">
        <v>25.586880000000001</v>
      </c>
      <c r="X241">
        <v>24.616209999999999</v>
      </c>
      <c r="Y241">
        <v>25.54928</v>
      </c>
      <c r="Z241">
        <v>23.956630000000001</v>
      </c>
      <c r="AA241">
        <v>25.00414</v>
      </c>
      <c r="AB241">
        <v>24.80808</v>
      </c>
      <c r="AC241">
        <v>25.0791</v>
      </c>
      <c r="AD241">
        <v>24.948910000000001</v>
      </c>
      <c r="AE241">
        <v>29.25685</v>
      </c>
      <c r="AF241">
        <v>28.56522</v>
      </c>
      <c r="AG241">
        <v>28.942350000000001</v>
      </c>
      <c r="AH241" s="1" t="str">
        <f>MID(G241,FIND("|",G241,1)+1,FIND("|",G241,FIND("|",G241,1)+1)-FIND("|",G241,1)-1)</f>
        <v>A0A0C4ELC9</v>
      </c>
      <c r="AI241" s="1" t="str">
        <f>VLOOKUP(AH241,'Additional Annotation'!B:J,2,FALSE)</f>
        <v>1034746247</v>
      </c>
      <c r="AJ241" s="1" t="str">
        <f>VLOOKUP(AH241,'Additional Annotation'!B:J,3,FALSE)</f>
        <v>OAW00231.1</v>
      </c>
      <c r="AK241" s="1" t="str">
        <f>VLOOKUP(AH241,'Additional Annotation'!B:J,7,FALSE)</f>
        <v>malate dehydrogenase, NAD-dependent</v>
      </c>
      <c r="AL241" s="1" t="str">
        <f>VLOOKUP(AH241,'Additional Annotation'!B:J,8,FALSE)</f>
        <v>Puccinia triticina 1-1 BBBD Race 1</v>
      </c>
      <c r="AM241" s="1" t="str">
        <f>VLOOKUP(AH241,'Additional Annotation'!B:J,9,FALSE)</f>
        <v>Puccinia triticina 1-1 BBBD Race 1</v>
      </c>
    </row>
    <row r="242" spans="1:39" x14ac:dyDescent="0.25">
      <c r="A242" s="15"/>
      <c r="B242" s="1" t="s">
        <v>31</v>
      </c>
      <c r="C242" s="1">
        <v>1.3378372881618401</v>
      </c>
      <c r="D242" s="1">
        <v>-3.1317081451415998</v>
      </c>
      <c r="E242" s="1" t="s">
        <v>472</v>
      </c>
      <c r="F242" s="1" t="s">
        <v>472</v>
      </c>
      <c r="G242" s="1" t="s">
        <v>473</v>
      </c>
      <c r="H242">
        <v>9</v>
      </c>
      <c r="I242">
        <v>9</v>
      </c>
      <c r="J242">
        <v>9</v>
      </c>
      <c r="K242">
        <v>33.5</v>
      </c>
      <c r="L242">
        <v>33.5</v>
      </c>
      <c r="M242">
        <v>33.5</v>
      </c>
      <c r="N242">
        <v>29.242000000000001</v>
      </c>
      <c r="O242">
        <v>22.812000000000001</v>
      </c>
      <c r="P242">
        <v>1790000000</v>
      </c>
      <c r="Q242">
        <v>28</v>
      </c>
      <c r="R242">
        <v>2.76963729440395</v>
      </c>
      <c r="S242">
        <v>1.07945205479452E-2</v>
      </c>
      <c r="T242">
        <v>-3.3312409718831399</v>
      </c>
      <c r="U242">
        <v>-1.7129179414923901</v>
      </c>
      <c r="V242">
        <v>26.151039999999998</v>
      </c>
      <c r="W242">
        <v>25.953209999999999</v>
      </c>
      <c r="X242">
        <v>25.967030000000001</v>
      </c>
      <c r="Y242">
        <v>24.261220000000002</v>
      </c>
      <c r="Z242">
        <v>25.67174</v>
      </c>
      <c r="AA242">
        <v>25.24126</v>
      </c>
      <c r="AB242">
        <v>25.84036</v>
      </c>
      <c r="AC242">
        <v>24.860140000000001</v>
      </c>
      <c r="AD242">
        <v>25.432919999999999</v>
      </c>
      <c r="AE242">
        <v>28.687190000000001</v>
      </c>
      <c r="AF242">
        <v>28.306429999999999</v>
      </c>
      <c r="AG242">
        <v>28.174309999999998</v>
      </c>
      <c r="AH242" s="1" t="str">
        <f>MID(G242,FIND("|",G242,1)+1,FIND("|",G242,FIND("|",G242,1)+1)-FIND("|",G242,1)-1)</f>
        <v>A0A0C4ELH6</v>
      </c>
      <c r="AI242" s="1" t="str">
        <f>VLOOKUP(AH242,'Additional Annotation'!B:J,2,FALSE)</f>
        <v>331237484</v>
      </c>
      <c r="AJ242" s="1" t="str">
        <f>VLOOKUP(AH242,'Additional Annotation'!B:J,3,FALSE)</f>
        <v>XP_003331399.1</v>
      </c>
      <c r="AK242" s="1" t="str">
        <f>VLOOKUP(AH242,'Additional Annotation'!B:J,7,FALSE)</f>
        <v>ubiquitin thiolesterase</v>
      </c>
      <c r="AL242" s="1" t="str">
        <f>VLOOKUP(AH242,'Additional Annotation'!B:J,8,FALSE)</f>
        <v>Puccinia graminis f. sp. tritici CRL 75-36-700-3</v>
      </c>
      <c r="AM242" s="1" t="str">
        <f>VLOOKUP(AH242,'Additional Annotation'!B:J,9,FALSE)</f>
        <v>Puccinia graminis f. sp. tritici CRL 75-36-700-3</v>
      </c>
    </row>
    <row r="243" spans="1:39" x14ac:dyDescent="0.25">
      <c r="A243" s="15"/>
      <c r="B243" s="1" t="s">
        <v>31</v>
      </c>
      <c r="C243" s="1">
        <v>4.9263824981090503</v>
      </c>
      <c r="D243" s="1">
        <v>-6.1699320475260402</v>
      </c>
      <c r="E243" s="1" t="s">
        <v>474</v>
      </c>
      <c r="F243" s="1" t="s">
        <v>475</v>
      </c>
      <c r="G243" s="1" t="s">
        <v>476</v>
      </c>
      <c r="H243">
        <v>10</v>
      </c>
      <c r="I243">
        <v>10</v>
      </c>
      <c r="J243">
        <v>10</v>
      </c>
      <c r="K243">
        <v>19.899999999999999</v>
      </c>
      <c r="L243">
        <v>19.899999999999999</v>
      </c>
      <c r="M243">
        <v>19.899999999999999</v>
      </c>
      <c r="N243">
        <v>61.415999999999997</v>
      </c>
      <c r="O243">
        <v>83.695999999999998</v>
      </c>
      <c r="P243">
        <v>4435200000</v>
      </c>
      <c r="Q243">
        <v>42</v>
      </c>
      <c r="R243">
        <v>4.2006633864429901</v>
      </c>
      <c r="S243">
        <v>2.3999999999999998E-3</v>
      </c>
      <c r="T243">
        <v>-5.3250891367594404</v>
      </c>
      <c r="U243">
        <v>-2.9505555022707002</v>
      </c>
      <c r="V243">
        <v>24.99811</v>
      </c>
      <c r="W243">
        <v>26.335830000000001</v>
      </c>
      <c r="X243">
        <v>24.16835</v>
      </c>
      <c r="Y243">
        <v>24.352689999999999</v>
      </c>
      <c r="Z243">
        <v>24.76812</v>
      </c>
      <c r="AA243">
        <v>25.382670000000001</v>
      </c>
      <c r="AB243">
        <v>25.387989999999999</v>
      </c>
      <c r="AC243">
        <v>24.299980000000001</v>
      </c>
      <c r="AD243">
        <v>24.660150000000002</v>
      </c>
      <c r="AE243">
        <v>30.128050000000002</v>
      </c>
      <c r="AF243">
        <v>30.272310000000001</v>
      </c>
      <c r="AG243">
        <v>30.078389999999999</v>
      </c>
      <c r="AH243" s="1" t="str">
        <f>MID(G243,FIND("|",G243,1)+1,FIND("|",G243,FIND("|",G243,1)+1)-FIND("|",G243,1)-1)</f>
        <v>A0A0C4ELI9</v>
      </c>
      <c r="AI243" s="1" t="str">
        <f>VLOOKUP(AH243,'Additional Annotation'!B:J,2,FALSE)</f>
        <v>1034739438</v>
      </c>
      <c r="AJ243" s="1" t="str">
        <f>VLOOKUP(AH243,'Additional Annotation'!B:J,3,FALSE)</f>
        <v>OAV93471.1</v>
      </c>
      <c r="AK243" s="1" t="str">
        <f>VLOOKUP(AH243,'Additional Annotation'!B:J,7,FALSE)</f>
        <v>cell division cycle protein 48</v>
      </c>
      <c r="AL243" s="1" t="str">
        <f>VLOOKUP(AH243,'Additional Annotation'!B:J,8,FALSE)</f>
        <v>Puccinia triticina 1-1 BBBD Race 1</v>
      </c>
      <c r="AM243" s="1" t="str">
        <f>VLOOKUP(AH243,'Additional Annotation'!B:J,9,FALSE)</f>
        <v>Puccinia triticina 1-1 BBBD Race 1</v>
      </c>
    </row>
    <row r="244" spans="1:39" x14ac:dyDescent="0.25">
      <c r="A244" s="15"/>
      <c r="B244" s="1" t="s">
        <v>31</v>
      </c>
      <c r="C244" s="1">
        <v>2.8148996698684501</v>
      </c>
      <c r="D244" s="1">
        <v>-2.84613037109375</v>
      </c>
      <c r="E244" s="1" t="s">
        <v>477</v>
      </c>
      <c r="F244" s="1" t="s">
        <v>477</v>
      </c>
      <c r="G244" s="1" t="s">
        <v>478</v>
      </c>
      <c r="H244">
        <v>9</v>
      </c>
      <c r="I244">
        <v>6</v>
      </c>
      <c r="J244">
        <v>6</v>
      </c>
      <c r="K244">
        <v>39.700000000000003</v>
      </c>
      <c r="L244">
        <v>30.9</v>
      </c>
      <c r="M244">
        <v>30.9</v>
      </c>
      <c r="N244">
        <v>36.968000000000004</v>
      </c>
      <c r="O244">
        <v>142.63</v>
      </c>
      <c r="P244">
        <v>1607400000</v>
      </c>
      <c r="Q244">
        <v>23</v>
      </c>
      <c r="R244">
        <v>2.1560741250820299</v>
      </c>
      <c r="S244">
        <v>1.19870550161812E-2</v>
      </c>
      <c r="T244">
        <v>-3.6215922037760402</v>
      </c>
      <c r="U244">
        <v>-1.63867461753666</v>
      </c>
      <c r="V244">
        <v>25.48939</v>
      </c>
      <c r="W244">
        <v>25.198319999999999</v>
      </c>
      <c r="X244">
        <v>24.71902</v>
      </c>
      <c r="Y244">
        <v>25.438939999999999</v>
      </c>
      <c r="Z244">
        <v>25.511140000000001</v>
      </c>
      <c r="AA244">
        <v>23.80715</v>
      </c>
      <c r="AB244">
        <v>23.819990000000001</v>
      </c>
      <c r="AC244">
        <v>24.05434</v>
      </c>
      <c r="AD244">
        <v>26.702279999999998</v>
      </c>
      <c r="AE244">
        <v>28.262309999999999</v>
      </c>
      <c r="AF244">
        <v>29.405049999999999</v>
      </c>
      <c r="AG244">
        <v>27.954660000000001</v>
      </c>
      <c r="AH244" s="1" t="str">
        <f>MID(G244,FIND("|",G244,1)+1,FIND("|",G244,FIND("|",G244,1)+1)-FIND("|",G244,1)-1)</f>
        <v>A0A0C4ELL4</v>
      </c>
      <c r="AI244" s="1" t="str">
        <f>VLOOKUP(AH244,'Additional Annotation'!B:J,2,FALSE)</f>
        <v>331226946</v>
      </c>
      <c r="AJ244" s="1" t="str">
        <f>VLOOKUP(AH244,'Additional Annotation'!B:J,3,FALSE)</f>
        <v>XP_003326142.1</v>
      </c>
      <c r="AK244" s="1" t="str">
        <f>VLOOKUP(AH244,'Additional Annotation'!B:J,7,FALSE)</f>
        <v>phosphoribosylamine-glycine ligase</v>
      </c>
      <c r="AL244" s="1" t="str">
        <f>VLOOKUP(AH244,'Additional Annotation'!B:J,8,FALSE)</f>
        <v>Puccinia graminis f. sp. tritici CRL 75-36-700-3</v>
      </c>
      <c r="AM244" s="1" t="str">
        <f>VLOOKUP(AH244,'Additional Annotation'!B:J,9,FALSE)</f>
        <v>Puccinia graminis f. sp. tritici CRL 75-36-700-3</v>
      </c>
    </row>
    <row r="245" spans="1:39" x14ac:dyDescent="0.25">
      <c r="A245" s="15"/>
      <c r="B245" s="1" t="s">
        <v>31</v>
      </c>
      <c r="C245" s="1">
        <v>2.6501252248554201</v>
      </c>
      <c r="D245" s="1">
        <v>-4.92059771219889</v>
      </c>
      <c r="E245" s="1" t="s">
        <v>479</v>
      </c>
      <c r="F245" s="1" t="s">
        <v>479</v>
      </c>
      <c r="G245" s="1" t="s">
        <v>480</v>
      </c>
      <c r="H245">
        <v>10</v>
      </c>
      <c r="I245">
        <v>10</v>
      </c>
      <c r="J245">
        <v>10</v>
      </c>
      <c r="K245">
        <v>28.3</v>
      </c>
      <c r="L245">
        <v>28.3</v>
      </c>
      <c r="M245">
        <v>28.3</v>
      </c>
      <c r="N245">
        <v>41.209000000000003</v>
      </c>
      <c r="O245">
        <v>37.527000000000001</v>
      </c>
      <c r="P245">
        <v>1554600000</v>
      </c>
      <c r="Q245">
        <v>24</v>
      </c>
      <c r="R245">
        <v>1.3378372881618401</v>
      </c>
      <c r="S245">
        <v>2.9490022172949E-2</v>
      </c>
      <c r="T245">
        <v>-3.1317081451415998</v>
      </c>
      <c r="U245">
        <v>-1.2067937255455701</v>
      </c>
      <c r="V245">
        <v>23.838460000000001</v>
      </c>
      <c r="W245">
        <v>24.53134</v>
      </c>
      <c r="X245">
        <v>25.957239999999999</v>
      </c>
      <c r="Y245">
        <v>27.701329999999999</v>
      </c>
      <c r="Z245">
        <v>24.560400000000001</v>
      </c>
      <c r="AA245">
        <v>24.367139999999999</v>
      </c>
      <c r="AB245">
        <v>26.23227</v>
      </c>
      <c r="AC245">
        <v>25.840109999999999</v>
      </c>
      <c r="AD245">
        <v>25.009540000000001</v>
      </c>
      <c r="AE245">
        <v>28.772939999999998</v>
      </c>
      <c r="AF245">
        <v>28.920480000000001</v>
      </c>
      <c r="AG245">
        <v>28.330570000000002</v>
      </c>
      <c r="AH245" s="1" t="str">
        <f>MID(G245,FIND("|",G245,1)+1,FIND("|",G245,FIND("|",G245,1)+1)-FIND("|",G245,1)-1)</f>
        <v>A0A180GMX7</v>
      </c>
      <c r="AI245" s="1" t="str">
        <f>VLOOKUP(AH245,'Additional Annotation'!B:J,2,FALSE)</f>
        <v>1034739799</v>
      </c>
      <c r="AJ245" s="1" t="str">
        <f>VLOOKUP(AH245,'Additional Annotation'!B:J,3,FALSE)</f>
        <v>OAV93827.1</v>
      </c>
      <c r="AK245" s="1" t="str">
        <f>VLOOKUP(AH245,'Additional Annotation'!B:J,7,FALSE)</f>
        <v>hypothetical protein PTTG_01651</v>
      </c>
      <c r="AL245" s="1" t="str">
        <f>VLOOKUP(AH245,'Additional Annotation'!B:J,8,FALSE)</f>
        <v>Puccinia triticina 1-1 BBBD Race 1</v>
      </c>
      <c r="AM245" s="1" t="str">
        <f>VLOOKUP(AH245,'Additional Annotation'!B:J,9,FALSE)</f>
        <v>Puccinia triticina 1-1 BBBD Race 1</v>
      </c>
    </row>
    <row r="246" spans="1:39" x14ac:dyDescent="0.25">
      <c r="A246" s="15"/>
      <c r="B246" s="1" t="s">
        <v>31</v>
      </c>
      <c r="C246" s="1">
        <v>2.75558158872105</v>
      </c>
      <c r="D246" s="1">
        <v>-3.7803351084391301</v>
      </c>
      <c r="E246" s="1" t="s">
        <v>481</v>
      </c>
      <c r="F246" s="1" t="s">
        <v>481</v>
      </c>
      <c r="G246" s="1" t="s">
        <v>482</v>
      </c>
      <c r="H246">
        <v>28</v>
      </c>
      <c r="I246">
        <v>21</v>
      </c>
      <c r="J246">
        <v>20</v>
      </c>
      <c r="K246">
        <v>43.6</v>
      </c>
      <c r="L246">
        <v>33.700000000000003</v>
      </c>
      <c r="M246">
        <v>32.299999999999997</v>
      </c>
      <c r="N246">
        <v>90.185000000000002</v>
      </c>
      <c r="O246">
        <v>323.31</v>
      </c>
      <c r="P246">
        <v>12474000000</v>
      </c>
      <c r="Q246">
        <v>117</v>
      </c>
      <c r="R246">
        <v>4.9263824981090503</v>
      </c>
      <c r="S246">
        <v>0</v>
      </c>
      <c r="T246">
        <v>-6.1699320475260402</v>
      </c>
      <c r="U246">
        <v>-3.56267001355415</v>
      </c>
      <c r="V246">
        <v>25.277570000000001</v>
      </c>
      <c r="W246">
        <v>26.02225</v>
      </c>
      <c r="X246">
        <v>25.09028</v>
      </c>
      <c r="Y246">
        <v>25.96527</v>
      </c>
      <c r="Z246">
        <v>25.414390000000001</v>
      </c>
      <c r="AA246">
        <v>25.205919999999999</v>
      </c>
      <c r="AB246">
        <v>24.637810000000002</v>
      </c>
      <c r="AC246">
        <v>25.386710000000001</v>
      </c>
      <c r="AD246">
        <v>24.118760000000002</v>
      </c>
      <c r="AE246">
        <v>31.630790000000001</v>
      </c>
      <c r="AF246">
        <v>31.794550000000001</v>
      </c>
      <c r="AG246">
        <v>31.67004</v>
      </c>
      <c r="AH246" s="1" t="str">
        <f>MID(G246,FIND("|",G246,1)+1,FIND("|",G246,FIND("|",G246,1)+1)-FIND("|",G246,1)-1)</f>
        <v>A0A0C4ELN5</v>
      </c>
      <c r="AI246" s="1" t="str">
        <f>VLOOKUP(AH246,'Additional Annotation'!B:J,2,FALSE)</f>
        <v>1062135886</v>
      </c>
      <c r="AJ246" s="1" t="str">
        <f>VLOOKUP(AH246,'Additional Annotation'!B:J,3,FALSE)</f>
        <v>ODN82605.1</v>
      </c>
      <c r="AK246" s="1" t="str">
        <f>VLOOKUP(AH246,'Additional Annotation'!B:J,7,FALSE)</f>
        <v>ran-specific GTPase-activating protein 1</v>
      </c>
      <c r="AL246" s="1" t="str">
        <f>VLOOKUP(AH246,'Additional Annotation'!B:J,8,FALSE)</f>
        <v>Cryptococcus depauperatus CBS 7841</v>
      </c>
      <c r="AM246" s="1" t="str">
        <f>VLOOKUP(AH246,'Additional Annotation'!B:J,9,FALSE)</f>
        <v>Cryptococcus depauperatus CBS 7841</v>
      </c>
    </row>
    <row r="247" spans="1:39" x14ac:dyDescent="0.25">
      <c r="A247" s="15"/>
      <c r="B247" s="1" t="s">
        <v>31</v>
      </c>
      <c r="C247" s="1">
        <v>2.0690747251488202</v>
      </c>
      <c r="D247" s="1">
        <v>-2.3411293029785201</v>
      </c>
      <c r="E247" s="1" t="s">
        <v>483</v>
      </c>
      <c r="F247" s="1" t="s">
        <v>483</v>
      </c>
      <c r="G247" s="1" t="s">
        <v>484</v>
      </c>
      <c r="H247">
        <v>9</v>
      </c>
      <c r="I247">
        <v>9</v>
      </c>
      <c r="J247">
        <v>9</v>
      </c>
      <c r="K247">
        <v>17.2</v>
      </c>
      <c r="L247">
        <v>17.2</v>
      </c>
      <c r="M247">
        <v>17.2</v>
      </c>
      <c r="N247">
        <v>84.774000000000001</v>
      </c>
      <c r="O247">
        <v>140.33000000000001</v>
      </c>
      <c r="P247">
        <v>1742200000</v>
      </c>
      <c r="Q247">
        <v>34</v>
      </c>
      <c r="R247">
        <v>2.8148996698684501</v>
      </c>
      <c r="S247">
        <v>1.3668639053254401E-2</v>
      </c>
      <c r="T247">
        <v>-2.84613037109375</v>
      </c>
      <c r="U247">
        <v>-1.52225570489458</v>
      </c>
      <c r="V247">
        <v>24.34365</v>
      </c>
      <c r="W247">
        <v>25.767230000000001</v>
      </c>
      <c r="X247">
        <v>27.15635</v>
      </c>
      <c r="Y247">
        <v>26.21472</v>
      </c>
      <c r="Z247">
        <v>26.486740000000001</v>
      </c>
      <c r="AA247">
        <v>25.27693</v>
      </c>
      <c r="AB247">
        <v>24.836729999999999</v>
      </c>
      <c r="AC247">
        <v>24.209710000000001</v>
      </c>
      <c r="AD247">
        <v>25.208749999999998</v>
      </c>
      <c r="AE247">
        <v>28.87848</v>
      </c>
      <c r="AF247">
        <v>28.896429999999999</v>
      </c>
      <c r="AG247">
        <v>28.741879999999998</v>
      </c>
      <c r="AH247" s="1" t="str">
        <f>MID(G247,FIND("|",G247,1)+1,FIND("|",G247,FIND("|",G247,1)+1)-FIND("|",G247,1)-1)</f>
        <v>A0A0C4ELP7</v>
      </c>
      <c r="AI247" s="1" t="str">
        <f>VLOOKUP(AH247,'Additional Annotation'!B:J,2,FALSE)</f>
        <v>331238071</v>
      </c>
      <c r="AJ247" s="1" t="str">
        <f>VLOOKUP(AH247,'Additional Annotation'!B:J,3,FALSE)</f>
        <v>XP_003331691.1</v>
      </c>
      <c r="AK247" s="1" t="str">
        <f>VLOOKUP(AH247,'Additional Annotation'!B:J,7,FALSE)</f>
        <v>pyruvate dehydrogenase E1 component subunit alpha</v>
      </c>
      <c r="AL247" s="1" t="str">
        <f>VLOOKUP(AH247,'Additional Annotation'!B:J,8,FALSE)</f>
        <v>Puccinia graminis f. sp. tritici CRL 75-36-700-3</v>
      </c>
      <c r="AM247" s="1" t="str">
        <f>VLOOKUP(AH247,'Additional Annotation'!B:J,9,FALSE)</f>
        <v>Puccinia graminis f. sp. tritici CRL 75-36-700-3</v>
      </c>
    </row>
    <row r="248" spans="1:39" x14ac:dyDescent="0.25">
      <c r="A248" s="15"/>
      <c r="B248" s="1" t="s">
        <v>31</v>
      </c>
      <c r="C248" s="1">
        <v>4.7868977136538602</v>
      </c>
      <c r="D248" s="1">
        <v>-9.1630598704020194</v>
      </c>
      <c r="E248" s="1" t="s">
        <v>485</v>
      </c>
      <c r="F248" s="1" t="s">
        <v>485</v>
      </c>
      <c r="G248" s="1" t="s">
        <v>486</v>
      </c>
      <c r="H248">
        <v>7</v>
      </c>
      <c r="I248">
        <v>7</v>
      </c>
      <c r="J248">
        <v>7</v>
      </c>
      <c r="K248">
        <v>37.4</v>
      </c>
      <c r="L248">
        <v>37.4</v>
      </c>
      <c r="M248">
        <v>37.4</v>
      </c>
      <c r="N248">
        <v>21.312999999999999</v>
      </c>
      <c r="O248">
        <v>234.18</v>
      </c>
      <c r="P248">
        <v>4830600000</v>
      </c>
      <c r="Q248">
        <v>51</v>
      </c>
      <c r="R248">
        <v>2.6501252248554201</v>
      </c>
      <c r="S248">
        <v>5.8835978835978797E-3</v>
      </c>
      <c r="T248">
        <v>-4.92059771219889</v>
      </c>
      <c r="U248">
        <v>-2.2296974767873401</v>
      </c>
      <c r="V248">
        <v>25.053789999999999</v>
      </c>
      <c r="W248">
        <v>25.379829999999998</v>
      </c>
      <c r="X248">
        <v>25.11234</v>
      </c>
      <c r="Y248">
        <v>24.98912</v>
      </c>
      <c r="Z248">
        <v>26.706910000000001</v>
      </c>
      <c r="AA248">
        <v>24.422560000000001</v>
      </c>
      <c r="AB248">
        <v>25.072649999999999</v>
      </c>
      <c r="AC248">
        <v>25.497969999999999</v>
      </c>
      <c r="AD248">
        <v>24.32563</v>
      </c>
      <c r="AE248">
        <v>30.27008</v>
      </c>
      <c r="AF248">
        <v>30.594059999999999</v>
      </c>
      <c r="AG248">
        <v>30.01624</v>
      </c>
      <c r="AH248" s="1" t="str">
        <f>MID(G248,FIND("|",G248,1)+1,FIND("|",G248,FIND("|",G248,1)+1)-FIND("|",G248,1)-1)</f>
        <v>A0A0C4ELQ9</v>
      </c>
      <c r="AI248" s="1" t="str">
        <f>VLOOKUP(AH248,'Additional Annotation'!B:J,2,FALSE)</f>
        <v>331222719</v>
      </c>
      <c r="AJ248" s="1" t="str">
        <f>VLOOKUP(AH248,'Additional Annotation'!B:J,3,FALSE)</f>
        <v>XP_003324033.1</v>
      </c>
      <c r="AK248" s="1" t="str">
        <f>VLOOKUP(AH248,'Additional Annotation'!B:J,7,FALSE)</f>
        <v>heat shock protein SSB</v>
      </c>
      <c r="AL248" s="1" t="str">
        <f>VLOOKUP(AH248,'Additional Annotation'!B:J,8,FALSE)</f>
        <v>Puccinia graminis f. sp. tritici CRL 75-36-700-3</v>
      </c>
      <c r="AM248" s="1" t="str">
        <f>VLOOKUP(AH248,'Additional Annotation'!B:J,9,FALSE)</f>
        <v>Puccinia graminis f. sp. tritici CRL 75-36-700-3</v>
      </c>
    </row>
    <row r="249" spans="1:39" x14ac:dyDescent="0.25">
      <c r="A249" s="15"/>
      <c r="B249" s="1" t="s">
        <v>31</v>
      </c>
      <c r="C249" s="1">
        <v>3.8846333033112002</v>
      </c>
      <c r="D249" s="1">
        <v>-5.9444300333658902</v>
      </c>
      <c r="E249" s="1" t="s">
        <v>487</v>
      </c>
      <c r="F249" s="1" t="s">
        <v>487</v>
      </c>
      <c r="G249" s="1" t="s">
        <v>488</v>
      </c>
      <c r="H249">
        <v>8</v>
      </c>
      <c r="I249">
        <v>8</v>
      </c>
      <c r="J249">
        <v>8</v>
      </c>
      <c r="K249">
        <v>31</v>
      </c>
      <c r="L249">
        <v>31</v>
      </c>
      <c r="M249">
        <v>31</v>
      </c>
      <c r="N249">
        <v>26.901</v>
      </c>
      <c r="O249">
        <v>229.36</v>
      </c>
      <c r="P249">
        <v>2583100000</v>
      </c>
      <c r="Q249">
        <v>27</v>
      </c>
      <c r="R249">
        <v>2.75558158872105</v>
      </c>
      <c r="S249">
        <v>9.5097276264591406E-3</v>
      </c>
      <c r="T249">
        <v>-3.7803351084391301</v>
      </c>
      <c r="U249">
        <v>-1.88162297797135</v>
      </c>
      <c r="V249">
        <v>24.847249999999999</v>
      </c>
      <c r="W249">
        <v>25.033249999999999</v>
      </c>
      <c r="X249">
        <v>24.874389999999998</v>
      </c>
      <c r="Y249">
        <v>26.570160000000001</v>
      </c>
      <c r="Z249">
        <v>25.800149999999999</v>
      </c>
      <c r="AA249">
        <v>24.829820000000002</v>
      </c>
      <c r="AB249">
        <v>24.908339999999999</v>
      </c>
      <c r="AC249">
        <v>24.53219</v>
      </c>
      <c r="AD249">
        <v>24.5122</v>
      </c>
      <c r="AE249">
        <v>29.64798</v>
      </c>
      <c r="AF249">
        <v>29.505220000000001</v>
      </c>
      <c r="AG249">
        <v>29.38794</v>
      </c>
      <c r="AH249" s="1" t="str">
        <f>MID(G249,FIND("|",G249,1)+1,FIND("|",G249,FIND("|",G249,1)+1)-FIND("|",G249,1)-1)</f>
        <v>A0A0C4ELS5</v>
      </c>
      <c r="AI249" s="1" t="str">
        <f>VLOOKUP(AH249,'Additional Annotation'!B:J,2,FALSE)</f>
        <v>403171610</v>
      </c>
      <c r="AJ249" s="1" t="str">
        <f>VLOOKUP(AH249,'Additional Annotation'!B:J,3,FALSE)</f>
        <v>XP_003330811.2</v>
      </c>
      <c r="AK249" s="1" t="str">
        <f>VLOOKUP(AH249,'Additional Annotation'!B:J,7,FALSE)</f>
        <v>20S proteasome subunit beta 6</v>
      </c>
      <c r="AL249" s="1" t="str">
        <f>VLOOKUP(AH249,'Additional Annotation'!B:J,8,FALSE)</f>
        <v>Puccinia graminis f. sp. tritici CRL 75-36-700-3</v>
      </c>
      <c r="AM249" s="1" t="str">
        <f>VLOOKUP(AH249,'Additional Annotation'!B:J,9,FALSE)</f>
        <v>Puccinia graminis f. sp. tritici CRL 75-36-700-3</v>
      </c>
    </row>
    <row r="250" spans="1:39" x14ac:dyDescent="0.25">
      <c r="A250" s="15"/>
      <c r="B250" s="1" t="s">
        <v>31</v>
      </c>
      <c r="C250" s="1">
        <v>2.57151314929318</v>
      </c>
      <c r="D250" s="1">
        <v>-5.0704307556152299</v>
      </c>
      <c r="E250" s="1" t="s">
        <v>489</v>
      </c>
      <c r="F250" s="1" t="s">
        <v>489</v>
      </c>
      <c r="G250" s="1" t="s">
        <v>490</v>
      </c>
      <c r="H250">
        <v>7</v>
      </c>
      <c r="I250">
        <v>7</v>
      </c>
      <c r="J250">
        <v>7</v>
      </c>
      <c r="K250">
        <v>18.8</v>
      </c>
      <c r="L250">
        <v>18.8</v>
      </c>
      <c r="M250">
        <v>18.8</v>
      </c>
      <c r="N250">
        <v>45.093000000000004</v>
      </c>
      <c r="O250">
        <v>11.090999999999999</v>
      </c>
      <c r="P250">
        <v>884470000</v>
      </c>
      <c r="Q250">
        <v>16</v>
      </c>
      <c r="R250">
        <v>2.0690747251488202</v>
      </c>
      <c r="S250">
        <v>3.3250000000000002E-2</v>
      </c>
      <c r="T250">
        <v>-2.3411293029785201</v>
      </c>
      <c r="U250">
        <v>-1.1789248420235701</v>
      </c>
      <c r="V250">
        <v>25.602119999999999</v>
      </c>
      <c r="W250">
        <v>25.690460000000002</v>
      </c>
      <c r="X250">
        <v>25.488350000000001</v>
      </c>
      <c r="Y250">
        <v>26.304569999999998</v>
      </c>
      <c r="Z250">
        <v>24.625589999999999</v>
      </c>
      <c r="AA250">
        <v>25.378019999999999</v>
      </c>
      <c r="AB250">
        <v>24.342099999999999</v>
      </c>
      <c r="AC250">
        <v>24.740130000000001</v>
      </c>
      <c r="AD250">
        <v>25.126940000000001</v>
      </c>
      <c r="AE250">
        <v>27.755759999999999</v>
      </c>
      <c r="AF250">
        <v>27.766860000000001</v>
      </c>
      <c r="AG250">
        <v>27.80894</v>
      </c>
      <c r="AH250" s="1" t="str">
        <f>MID(G250,FIND("|",G250,1)+1,FIND("|",G250,FIND("|",G250,1)+1)-FIND("|",G250,1)-1)</f>
        <v>A0A0C4ELS7</v>
      </c>
      <c r="AI250" s="1" t="str">
        <f>VLOOKUP(AH250,'Additional Annotation'!B:J,2,FALSE)</f>
        <v>1034743494</v>
      </c>
      <c r="AJ250" s="1" t="str">
        <f>VLOOKUP(AH250,'Additional Annotation'!B:J,3,FALSE)</f>
        <v>OAV97489.1</v>
      </c>
      <c r="AK250" s="1" t="str">
        <f>VLOOKUP(AH250,'Additional Annotation'!B:J,7,FALSE)</f>
        <v>FK506-binding protein 1</v>
      </c>
      <c r="AL250" s="1" t="str">
        <f>VLOOKUP(AH250,'Additional Annotation'!B:J,8,FALSE)</f>
        <v>Puccinia triticina 1-1 BBBD Race 1</v>
      </c>
      <c r="AM250" s="1" t="str">
        <f>VLOOKUP(AH250,'Additional Annotation'!B:J,9,FALSE)</f>
        <v>Puccinia triticina 1-1 BBBD Race 1</v>
      </c>
    </row>
    <row r="251" spans="1:39" x14ac:dyDescent="0.25">
      <c r="A251" s="15"/>
      <c r="B251" s="1" t="s">
        <v>31</v>
      </c>
      <c r="C251" s="1">
        <v>4.3605663437372399</v>
      </c>
      <c r="D251" s="1">
        <v>-3.4804000854492201</v>
      </c>
      <c r="E251" s="1" t="s">
        <v>491</v>
      </c>
      <c r="F251" s="1" t="s">
        <v>491</v>
      </c>
      <c r="G251" s="1" t="s">
        <v>492</v>
      </c>
      <c r="H251">
        <v>38</v>
      </c>
      <c r="I251">
        <v>36</v>
      </c>
      <c r="J251">
        <v>36</v>
      </c>
      <c r="K251">
        <v>66.5</v>
      </c>
      <c r="L251">
        <v>64.7</v>
      </c>
      <c r="M251">
        <v>64.7</v>
      </c>
      <c r="N251">
        <v>69.373999999999995</v>
      </c>
      <c r="O251">
        <v>323.31</v>
      </c>
      <c r="P251">
        <v>50118000000</v>
      </c>
      <c r="Q251">
        <v>348</v>
      </c>
      <c r="R251">
        <v>4.7868977136538602</v>
      </c>
      <c r="S251">
        <v>0</v>
      </c>
      <c r="T251">
        <v>-9.1630598704020194</v>
      </c>
      <c r="U251">
        <v>-4.8915855557143404</v>
      </c>
      <c r="V251">
        <v>23.51051</v>
      </c>
      <c r="W251">
        <v>25.138100000000001</v>
      </c>
      <c r="X251">
        <v>24.118459999999999</v>
      </c>
      <c r="Y251">
        <v>24.047080000000001</v>
      </c>
      <c r="Z251">
        <v>25.149519999999999</v>
      </c>
      <c r="AA251">
        <v>24.174569999999999</v>
      </c>
      <c r="AB251">
        <v>26.795649999999998</v>
      </c>
      <c r="AC251">
        <v>25.23246</v>
      </c>
      <c r="AD251">
        <v>25.79176</v>
      </c>
      <c r="AE251">
        <v>33.754539999999999</v>
      </c>
      <c r="AF251">
        <v>33.754539999999999</v>
      </c>
      <c r="AG251">
        <v>33.351260000000003</v>
      </c>
      <c r="AH251" s="1" t="str">
        <f>MID(G251,FIND("|",G251,1)+1,FIND("|",G251,FIND("|",G251,1)+1)-FIND("|",G251,1)-1)</f>
        <v>A0A0C4ELW0</v>
      </c>
      <c r="AI251" s="1" t="str">
        <f>VLOOKUP(AH251,'Additional Annotation'!B:J,2,FALSE)</f>
        <v>403171926</v>
      </c>
      <c r="AJ251" s="1" t="str">
        <f>VLOOKUP(AH251,'Additional Annotation'!B:J,3,FALSE)</f>
        <v>XP_003331107.2</v>
      </c>
      <c r="AK251" s="1" t="str">
        <f>VLOOKUP(AH251,'Additional Annotation'!B:J,7,FALSE)</f>
        <v>translation initiation factor eIF-3 subunit 9</v>
      </c>
      <c r="AL251" s="1" t="str">
        <f>VLOOKUP(AH251,'Additional Annotation'!B:J,8,FALSE)</f>
        <v>Puccinia graminis f. sp. tritici CRL 75-36-700-3</v>
      </c>
      <c r="AM251" s="1" t="str">
        <f>VLOOKUP(AH251,'Additional Annotation'!B:J,9,FALSE)</f>
        <v>Puccinia graminis f. sp. tritici CRL 75-36-700-3</v>
      </c>
    </row>
    <row r="252" spans="1:39" x14ac:dyDescent="0.25">
      <c r="A252" s="15"/>
      <c r="B252" s="1" t="s">
        <v>31</v>
      </c>
      <c r="C252" s="1">
        <v>4.7776564640371202</v>
      </c>
      <c r="D252" s="1">
        <v>-4.1067600250244096</v>
      </c>
      <c r="E252" s="1" t="s">
        <v>493</v>
      </c>
      <c r="F252" s="1" t="s">
        <v>493</v>
      </c>
      <c r="G252" s="1" t="s">
        <v>494</v>
      </c>
      <c r="H252">
        <v>10</v>
      </c>
      <c r="I252">
        <v>10</v>
      </c>
      <c r="J252">
        <v>10</v>
      </c>
      <c r="K252">
        <v>54.1</v>
      </c>
      <c r="L252">
        <v>54.1</v>
      </c>
      <c r="M252">
        <v>54.1</v>
      </c>
      <c r="N252">
        <v>31.44</v>
      </c>
      <c r="O252">
        <v>323.31</v>
      </c>
      <c r="P252">
        <v>6336100000</v>
      </c>
      <c r="Q252">
        <v>68</v>
      </c>
      <c r="R252">
        <v>3.8846333033112002</v>
      </c>
      <c r="S252">
        <v>1.1515151515151499E-3</v>
      </c>
      <c r="T252">
        <v>-5.9444300333658902</v>
      </c>
      <c r="U252">
        <v>-3.1137621658576</v>
      </c>
      <c r="V252">
        <v>26.22533</v>
      </c>
      <c r="W252">
        <v>26.230550000000001</v>
      </c>
      <c r="X252">
        <v>24.845310000000001</v>
      </c>
      <c r="Y252">
        <v>25.379619999999999</v>
      </c>
      <c r="Z252">
        <v>24.682490000000001</v>
      </c>
      <c r="AA252">
        <v>24.09216</v>
      </c>
      <c r="AB252">
        <v>24.78565</v>
      </c>
      <c r="AC252">
        <v>24.82057</v>
      </c>
      <c r="AD252">
        <v>23.341010000000001</v>
      </c>
      <c r="AE252">
        <v>30.90756</v>
      </c>
      <c r="AF252">
        <v>30.744150000000001</v>
      </c>
      <c r="AG252">
        <v>30.33586</v>
      </c>
      <c r="AH252" s="1" t="str">
        <f>MID(G252,FIND("|",G252,1)+1,FIND("|",G252,FIND("|",G252,1)+1)-FIND("|",G252,1)-1)</f>
        <v>A0A0C4ELW2</v>
      </c>
      <c r="AI252" s="1" t="str">
        <f>VLOOKUP(AH252,'Additional Annotation'!B:J,2,FALSE)</f>
        <v>1034733550</v>
      </c>
      <c r="AJ252" s="1" t="str">
        <f>VLOOKUP(AH252,'Additional Annotation'!B:J,3,FALSE)</f>
        <v>OAV87809.1</v>
      </c>
      <c r="AK252" s="1" t="str">
        <f>VLOOKUP(AH252,'Additional Annotation'!B:J,7,FALSE)</f>
        <v>aspartate aminotransferase, mitochondrial</v>
      </c>
      <c r="AL252" s="1" t="str">
        <f>VLOOKUP(AH252,'Additional Annotation'!B:J,8,FALSE)</f>
        <v>Puccinia triticina 1-1 BBBD Race 1</v>
      </c>
      <c r="AM252" s="1" t="str">
        <f>VLOOKUP(AH252,'Additional Annotation'!B:J,9,FALSE)</f>
        <v>Puccinia triticina 1-1 BBBD Race 1</v>
      </c>
    </row>
    <row r="253" spans="1:39" x14ac:dyDescent="0.25">
      <c r="A253" s="15"/>
      <c r="B253" s="1" t="s">
        <v>31</v>
      </c>
      <c r="C253" s="1">
        <v>4.5897900487168304</v>
      </c>
      <c r="D253" s="1">
        <v>-6.5456040700276699</v>
      </c>
      <c r="E253" s="1" t="s">
        <v>495</v>
      </c>
      <c r="F253" s="1" t="s">
        <v>495</v>
      </c>
      <c r="G253" s="1" t="s">
        <v>496</v>
      </c>
      <c r="H253">
        <v>4</v>
      </c>
      <c r="I253">
        <v>4</v>
      </c>
      <c r="J253">
        <v>4</v>
      </c>
      <c r="K253">
        <v>41</v>
      </c>
      <c r="L253">
        <v>41</v>
      </c>
      <c r="M253">
        <v>41</v>
      </c>
      <c r="N253">
        <v>12.874000000000001</v>
      </c>
      <c r="O253">
        <v>35.481999999999999</v>
      </c>
      <c r="P253">
        <v>6628900000</v>
      </c>
      <c r="Q253">
        <v>32</v>
      </c>
      <c r="R253">
        <v>2.57151314929318</v>
      </c>
      <c r="S253">
        <v>5.9784946236559099E-3</v>
      </c>
      <c r="T253">
        <v>-5.0704307556152299</v>
      </c>
      <c r="U253">
        <v>-2.2390403090426299</v>
      </c>
      <c r="V253">
        <v>25.49014</v>
      </c>
      <c r="W253">
        <v>24.657609999999998</v>
      </c>
      <c r="X253">
        <v>25.249929999999999</v>
      </c>
      <c r="Y253">
        <v>26.985749999999999</v>
      </c>
      <c r="Z253">
        <v>25.422039999999999</v>
      </c>
      <c r="AA253">
        <v>24.480840000000001</v>
      </c>
      <c r="AB253">
        <v>24.725989999999999</v>
      </c>
      <c r="AC253">
        <v>25.523669999999999</v>
      </c>
      <c r="AD253">
        <v>22.59055</v>
      </c>
      <c r="AE253">
        <v>30.80209</v>
      </c>
      <c r="AF253">
        <v>31.029540000000001</v>
      </c>
      <c r="AG253">
        <v>30.2683</v>
      </c>
      <c r="AH253" s="1" t="str">
        <f>MID(G253,FIND("|",G253,1)+1,FIND("|",G253,FIND("|",G253,1)+1)-FIND("|",G253,1)-1)</f>
        <v>A0A180G7X6</v>
      </c>
      <c r="AI253" s="1" t="str">
        <f>VLOOKUP(AH253,'Additional Annotation'!B:J,2,FALSE)</f>
        <v>909610346</v>
      </c>
      <c r="AJ253" s="1" t="str">
        <f>VLOOKUP(AH253,'Additional Annotation'!B:J,3,FALSE)</f>
        <v>KNF00604.1</v>
      </c>
      <c r="AK253" s="1" t="str">
        <f>VLOOKUP(AH253,'Additional Annotation'!B:J,7,FALSE)</f>
        <v>40S ribosomal protein S0</v>
      </c>
      <c r="AL253" s="1" t="str">
        <f>VLOOKUP(AH253,'Additional Annotation'!B:J,8,FALSE)</f>
        <v>Puccinia striiformis f. sp. tritici PST-78</v>
      </c>
      <c r="AM253" s="1" t="str">
        <f>VLOOKUP(AH253,'Additional Annotation'!B:J,9,FALSE)</f>
        <v>Puccinia striiformis f. sp. tritici PST-78</v>
      </c>
    </row>
    <row r="254" spans="1:39" x14ac:dyDescent="0.25">
      <c r="A254" s="15"/>
      <c r="B254" s="1" t="s">
        <v>31</v>
      </c>
      <c r="C254" s="1">
        <v>2.5199885442481702</v>
      </c>
      <c r="D254" s="1">
        <v>-4.1106033325195304</v>
      </c>
      <c r="E254" s="1" t="s">
        <v>497</v>
      </c>
      <c r="F254" s="1" t="s">
        <v>497</v>
      </c>
      <c r="G254" s="1" t="s">
        <v>498</v>
      </c>
      <c r="H254">
        <v>11</v>
      </c>
      <c r="I254">
        <v>11</v>
      </c>
      <c r="J254">
        <v>1</v>
      </c>
      <c r="K254">
        <v>23.1</v>
      </c>
      <c r="L254">
        <v>23.1</v>
      </c>
      <c r="M254">
        <v>2.6</v>
      </c>
      <c r="N254">
        <v>83.421999999999997</v>
      </c>
      <c r="O254">
        <v>97.515000000000001</v>
      </c>
      <c r="P254">
        <v>1499100000</v>
      </c>
      <c r="Q254">
        <v>30</v>
      </c>
      <c r="R254">
        <v>4.3605663437372399</v>
      </c>
      <c r="S254">
        <v>7.9061032863849794E-3</v>
      </c>
      <c r="T254">
        <v>-3.4804000854492201</v>
      </c>
      <c r="U254">
        <v>-2.06980235442356</v>
      </c>
      <c r="V254">
        <v>25.611419999999999</v>
      </c>
      <c r="W254">
        <v>25.234120000000001</v>
      </c>
      <c r="X254">
        <v>25.92736</v>
      </c>
      <c r="Y254">
        <v>24.695969999999999</v>
      </c>
      <c r="Z254">
        <v>25.128350000000001</v>
      </c>
      <c r="AA254">
        <v>25.229019999999998</v>
      </c>
      <c r="AB254">
        <v>25.870460000000001</v>
      </c>
      <c r="AC254">
        <v>25.941220000000001</v>
      </c>
      <c r="AD254">
        <v>24.98312</v>
      </c>
      <c r="AE254">
        <v>28.647459999999999</v>
      </c>
      <c r="AF254">
        <v>28.37968</v>
      </c>
      <c r="AG254">
        <v>28.467390000000002</v>
      </c>
      <c r="AH254" s="1" t="str">
        <f>MID(G254,FIND("|",G254,1)+1,FIND("|",G254,FIND("|",G254,1)+1)-FIND("|",G254,1)-1)</f>
        <v>A0A180H246</v>
      </c>
      <c r="AI254" s="1" t="str">
        <f>VLOOKUP(AH254,'Additional Annotation'!B:J,2,FALSE)</f>
        <v>1034744574</v>
      </c>
      <c r="AJ254" s="1" t="str">
        <f>VLOOKUP(AH254,'Additional Annotation'!B:J,3,FALSE)</f>
        <v>OAV98562.1</v>
      </c>
      <c r="AK254" s="1" t="str">
        <f>VLOOKUP(AH254,'Additional Annotation'!B:J,7,FALSE)</f>
        <v>argininosuccinate lyase</v>
      </c>
      <c r="AL254" s="1" t="str">
        <f>VLOOKUP(AH254,'Additional Annotation'!B:J,8,FALSE)</f>
        <v>Puccinia triticina 1-1 BBBD Race 1</v>
      </c>
      <c r="AM254" s="1" t="str">
        <f>VLOOKUP(AH254,'Additional Annotation'!B:J,9,FALSE)</f>
        <v>Puccinia triticina 1-1 BBBD Race 1</v>
      </c>
    </row>
    <row r="255" spans="1:39" x14ac:dyDescent="0.25">
      <c r="A255" s="15"/>
      <c r="B255" s="1" t="s">
        <v>31</v>
      </c>
      <c r="C255" s="1">
        <v>3.27951793288319</v>
      </c>
      <c r="D255" s="1">
        <v>-3.8361803690592402</v>
      </c>
      <c r="E255" s="1" t="s">
        <v>499</v>
      </c>
      <c r="F255" s="1" t="s">
        <v>499</v>
      </c>
      <c r="G255" s="1" t="s">
        <v>500</v>
      </c>
      <c r="H255">
        <v>13</v>
      </c>
      <c r="I255">
        <v>12</v>
      </c>
      <c r="J255">
        <v>1</v>
      </c>
      <c r="K255">
        <v>39</v>
      </c>
      <c r="L255">
        <v>37</v>
      </c>
      <c r="M255">
        <v>2.9</v>
      </c>
      <c r="N255">
        <v>44.853000000000002</v>
      </c>
      <c r="O255">
        <v>98.106999999999999</v>
      </c>
      <c r="P255">
        <v>2507200000</v>
      </c>
      <c r="Q255">
        <v>32</v>
      </c>
      <c r="R255">
        <v>4.7776564640371202</v>
      </c>
      <c r="S255">
        <v>4.3586206896551703E-3</v>
      </c>
      <c r="T255">
        <v>-4.1067600250244096</v>
      </c>
      <c r="U255">
        <v>-2.46183041388307</v>
      </c>
      <c r="V255">
        <v>25.894490000000001</v>
      </c>
      <c r="W255">
        <v>26.327200000000001</v>
      </c>
      <c r="X255">
        <v>25.8889</v>
      </c>
      <c r="Y255">
        <v>25.204329999999999</v>
      </c>
      <c r="Z255">
        <v>25.25384</v>
      </c>
      <c r="AA255">
        <v>24.918769999999999</v>
      </c>
      <c r="AB255">
        <v>25.895289999999999</v>
      </c>
      <c r="AC255">
        <v>24.690079999999998</v>
      </c>
      <c r="AD255">
        <v>24.488350000000001</v>
      </c>
      <c r="AE255">
        <v>28.994689999999999</v>
      </c>
      <c r="AF255">
        <v>29.252500000000001</v>
      </c>
      <c r="AG255">
        <v>29.450030000000002</v>
      </c>
      <c r="AH255" s="1" t="str">
        <f>MID(G255,FIND("|",G255,1)+1,FIND("|",G255,FIND("|",G255,1)+1)-FIND("|",G255,1)-1)</f>
        <v>A0A180H2I0</v>
      </c>
      <c r="AI255" s="1" t="str">
        <f>VLOOKUP(AH255,'Additional Annotation'!B:J,2,FALSE)</f>
        <v>403163180</v>
      </c>
      <c r="AJ255" s="1" t="str">
        <f>VLOOKUP(AH255,'Additional Annotation'!B:J,3,FALSE)</f>
        <v>XP_003890266.1</v>
      </c>
      <c r="AK255" s="1" t="str">
        <f>VLOOKUP(AH255,'Additional Annotation'!B:J,7,FALSE)</f>
        <v>20S proteasome subunit beta 4</v>
      </c>
      <c r="AL255" s="1" t="str">
        <f>VLOOKUP(AH255,'Additional Annotation'!B:J,8,FALSE)</f>
        <v>Puccinia graminis f. sp. tritici CRL 75-36-700-3;Puccinia triticina 1-1 BBBD Race 1</v>
      </c>
      <c r="AM255" s="1" t="str">
        <f>VLOOKUP(AH255,'Additional Annotation'!B:J,9,FALSE)</f>
        <v>Puccinia graminis f. sp. tritici CRL 75-36-700-3;Puccinia triticina 1-1 BBBD Race 1</v>
      </c>
    </row>
    <row r="256" spans="1:39" x14ac:dyDescent="0.25">
      <c r="A256" s="15"/>
      <c r="B256" s="1" t="s">
        <v>31</v>
      </c>
      <c r="C256" s="1">
        <v>3.2945278108587299</v>
      </c>
      <c r="D256" s="1">
        <v>-4.8316504160563198</v>
      </c>
      <c r="E256" s="1" t="s">
        <v>501</v>
      </c>
      <c r="F256" s="1" t="s">
        <v>501</v>
      </c>
      <c r="G256" s="1" t="s">
        <v>502</v>
      </c>
      <c r="H256">
        <v>8</v>
      </c>
      <c r="I256">
        <v>8</v>
      </c>
      <c r="J256">
        <v>8</v>
      </c>
      <c r="K256">
        <v>31.1</v>
      </c>
      <c r="L256">
        <v>31.1</v>
      </c>
      <c r="M256">
        <v>31.1</v>
      </c>
      <c r="N256">
        <v>31.695</v>
      </c>
      <c r="O256">
        <v>270.56</v>
      </c>
      <c r="P256">
        <v>13218000000</v>
      </c>
      <c r="Q256">
        <v>79</v>
      </c>
      <c r="R256">
        <v>4.5897900487168304</v>
      </c>
      <c r="S256">
        <v>0</v>
      </c>
      <c r="T256">
        <v>-6.5456040700276699</v>
      </c>
      <c r="U256">
        <v>-3.6387518798932899</v>
      </c>
      <c r="V256">
        <v>25.20457</v>
      </c>
      <c r="W256">
        <v>25.102989999999998</v>
      </c>
      <c r="X256">
        <v>26.307369999999999</v>
      </c>
      <c r="Y256">
        <v>24.659790000000001</v>
      </c>
      <c r="Z256">
        <v>25.352519999999998</v>
      </c>
      <c r="AA256">
        <v>25.342649999999999</v>
      </c>
      <c r="AB256">
        <v>24.923559999999998</v>
      </c>
      <c r="AC256">
        <v>25.943909999999999</v>
      </c>
      <c r="AD256">
        <v>25.403980000000001</v>
      </c>
      <c r="AE256">
        <v>31.52281</v>
      </c>
      <c r="AF256">
        <v>32.043190000000003</v>
      </c>
      <c r="AG256">
        <v>31.42577</v>
      </c>
      <c r="AH256" s="1" t="str">
        <f>MID(G256,FIND("|",G256,1)+1,FIND("|",G256,FIND("|",G256,1)+1)-FIND("|",G256,1)-1)</f>
        <v>A0A180H194</v>
      </c>
      <c r="AI256" s="1" t="str">
        <f>VLOOKUP(AH256,'Additional Annotation'!B:J,2,FALSE)</f>
        <v>353237093</v>
      </c>
      <c r="AJ256" s="1" t="str">
        <f>VLOOKUP(AH256,'Additional Annotation'!B:J,3,FALSE)</f>
        <v>CCA69074.1</v>
      </c>
      <c r="AK256" s="1" t="str">
        <f>VLOOKUP(AH256,'Additional Annotation'!B:J,7,FALSE)</f>
        <v>probable proteine disulfate isomerase</v>
      </c>
      <c r="AL256" s="1" t="str">
        <f>VLOOKUP(AH256,'Additional Annotation'!B:J,8,FALSE)</f>
        <v>Serendipita indica DSM 11827</v>
      </c>
      <c r="AM256" s="1" t="str">
        <f>VLOOKUP(AH256,'Additional Annotation'!B:J,9,FALSE)</f>
        <v>Serendipita indica DSM 11827</v>
      </c>
    </row>
    <row r="257" spans="1:39" x14ac:dyDescent="0.25">
      <c r="A257" s="15"/>
      <c r="B257" s="1" t="s">
        <v>31</v>
      </c>
      <c r="C257" s="1">
        <v>2.3742210864480602</v>
      </c>
      <c r="D257" s="1">
        <v>-4.3694877624511701</v>
      </c>
      <c r="E257" s="1" t="s">
        <v>503</v>
      </c>
      <c r="F257" s="1" t="s">
        <v>503</v>
      </c>
      <c r="G257" s="1" t="s">
        <v>504</v>
      </c>
      <c r="H257">
        <v>11</v>
      </c>
      <c r="I257">
        <v>11</v>
      </c>
      <c r="J257">
        <v>11</v>
      </c>
      <c r="K257">
        <v>41.5</v>
      </c>
      <c r="L257">
        <v>41.5</v>
      </c>
      <c r="M257">
        <v>41.5</v>
      </c>
      <c r="N257">
        <v>52.252000000000002</v>
      </c>
      <c r="O257">
        <v>205</v>
      </c>
      <c r="P257">
        <v>2194500000</v>
      </c>
      <c r="Q257">
        <v>34</v>
      </c>
      <c r="R257">
        <v>2.5199885442481702</v>
      </c>
      <c r="S257">
        <v>8.4244897959183697E-3</v>
      </c>
      <c r="T257">
        <v>-4.1106033325195304</v>
      </c>
      <c r="U257">
        <v>-1.9208857793723699</v>
      </c>
      <c r="V257">
        <v>25.622769999999999</v>
      </c>
      <c r="W257">
        <v>24.808900000000001</v>
      </c>
      <c r="X257">
        <v>25.454160000000002</v>
      </c>
      <c r="Y257">
        <v>24.26418</v>
      </c>
      <c r="Z257">
        <v>24.446210000000001</v>
      </c>
      <c r="AA257">
        <v>26.223269999999999</v>
      </c>
      <c r="AB257">
        <v>24.676649999999999</v>
      </c>
      <c r="AC257">
        <v>25.10549</v>
      </c>
      <c r="AD257">
        <v>25.809609999999999</v>
      </c>
      <c r="AE257">
        <v>29.2028</v>
      </c>
      <c r="AF257">
        <v>29.248819999999998</v>
      </c>
      <c r="AG257">
        <v>28.813839999999999</v>
      </c>
      <c r="AH257" s="1" t="str">
        <f>MID(G257,FIND("|",G257,1)+1,FIND("|",G257,FIND("|",G257,1)+1)-FIND("|",G257,1)-1)</f>
        <v>A0A0C4EM44</v>
      </c>
      <c r="AI257" s="1" t="str">
        <f>VLOOKUP(AH257,'Additional Annotation'!B:J,2,FALSE)</f>
        <v>1034744536</v>
      </c>
      <c r="AJ257" s="1" t="str">
        <f>VLOOKUP(AH257,'Additional Annotation'!B:J,3,FALSE)</f>
        <v>OAV98524.1</v>
      </c>
      <c r="AK257" s="1" t="str">
        <f>VLOOKUP(AH257,'Additional Annotation'!B:J,7,FALSE)</f>
        <v>malate dehydrogenase, NAD-dependent</v>
      </c>
      <c r="AL257" s="1" t="str">
        <f>VLOOKUP(AH257,'Additional Annotation'!B:J,8,FALSE)</f>
        <v>Puccinia triticina 1-1 BBBD Race 1</v>
      </c>
      <c r="AM257" s="1" t="str">
        <f>VLOOKUP(AH257,'Additional Annotation'!B:J,9,FALSE)</f>
        <v>Puccinia triticina 1-1 BBBD Race 1</v>
      </c>
    </row>
    <row r="258" spans="1:39" x14ac:dyDescent="0.25">
      <c r="A258" s="15"/>
      <c r="B258" s="1" t="s">
        <v>31</v>
      </c>
      <c r="C258" s="1">
        <v>3.4176716177495199</v>
      </c>
      <c r="D258" s="1">
        <v>-4.1863759358723902</v>
      </c>
      <c r="E258" s="1" t="s">
        <v>505</v>
      </c>
      <c r="F258" s="1" t="s">
        <v>505</v>
      </c>
      <c r="G258" s="1" t="s">
        <v>506</v>
      </c>
      <c r="H258">
        <v>5</v>
      </c>
      <c r="I258">
        <v>5</v>
      </c>
      <c r="J258">
        <v>5</v>
      </c>
      <c r="K258">
        <v>34.5</v>
      </c>
      <c r="L258">
        <v>34.5</v>
      </c>
      <c r="M258">
        <v>34.5</v>
      </c>
      <c r="N258">
        <v>21.838999999999999</v>
      </c>
      <c r="O258">
        <v>41.764000000000003</v>
      </c>
      <c r="P258">
        <v>1555100000</v>
      </c>
      <c r="Q258">
        <v>21</v>
      </c>
      <c r="R258">
        <v>3.27951793288319</v>
      </c>
      <c r="S258">
        <v>7.7962962962963003E-3</v>
      </c>
      <c r="T258">
        <v>-3.8361803690592402</v>
      </c>
      <c r="U258">
        <v>-2.0437781462465501</v>
      </c>
      <c r="V258">
        <v>24.47448</v>
      </c>
      <c r="W258">
        <v>26.207129999999999</v>
      </c>
      <c r="X258">
        <v>25.082830000000001</v>
      </c>
      <c r="Y258">
        <v>24.289349999999999</v>
      </c>
      <c r="Z258">
        <v>25.514089999999999</v>
      </c>
      <c r="AA258">
        <v>24.518799999999999</v>
      </c>
      <c r="AB258">
        <v>24.260449999999999</v>
      </c>
      <c r="AC258">
        <v>24.210899999999999</v>
      </c>
      <c r="AD258">
        <v>24.761230000000001</v>
      </c>
      <c r="AE258">
        <v>28.668140000000001</v>
      </c>
      <c r="AF258">
        <v>28.585419999999999</v>
      </c>
      <c r="AG258">
        <v>28.57723</v>
      </c>
      <c r="AH258" s="1" t="str">
        <f>MID(G258,FIND("|",G258,1)+1,FIND("|",G258,FIND("|",G258,1)+1)-FIND("|",G258,1)-1)</f>
        <v>A0A0C4EM51</v>
      </c>
      <c r="AI258" s="1" t="str">
        <f>VLOOKUP(AH258,'Additional Annotation'!B:J,2,FALSE)</f>
        <v>1034744526</v>
      </c>
      <c r="AJ258" s="1" t="str">
        <f>VLOOKUP(AH258,'Additional Annotation'!B:J,3,FALSE)</f>
        <v>OAV98514.1</v>
      </c>
      <c r="AK258" s="1" t="str">
        <f>VLOOKUP(AH258,'Additional Annotation'!B:J,7,FALSE)</f>
        <v>ATP synthase subunit beta, mitochondrial</v>
      </c>
      <c r="AL258" s="1" t="str">
        <f>VLOOKUP(AH258,'Additional Annotation'!B:J,8,FALSE)</f>
        <v>Puccinia triticina 1-1 BBBD Race 1</v>
      </c>
      <c r="AM258" s="1" t="str">
        <f>VLOOKUP(AH258,'Additional Annotation'!B:J,9,FALSE)</f>
        <v>Puccinia triticina 1-1 BBBD Race 1</v>
      </c>
    </row>
    <row r="259" spans="1:39" x14ac:dyDescent="0.25">
      <c r="A259" s="15"/>
      <c r="B259" s="1" t="s">
        <v>31</v>
      </c>
      <c r="C259" s="1">
        <v>5.0793905252609397</v>
      </c>
      <c r="D259" s="1">
        <v>-7.3519961039225299</v>
      </c>
      <c r="E259" s="1" t="s">
        <v>507</v>
      </c>
      <c r="F259" s="1" t="s">
        <v>507</v>
      </c>
      <c r="G259" s="1" t="s">
        <v>508</v>
      </c>
      <c r="H259">
        <v>17</v>
      </c>
      <c r="I259">
        <v>17</v>
      </c>
      <c r="J259">
        <v>17</v>
      </c>
      <c r="K259">
        <v>41.1</v>
      </c>
      <c r="L259">
        <v>41.1</v>
      </c>
      <c r="M259">
        <v>41.1</v>
      </c>
      <c r="N259">
        <v>58.414999999999999</v>
      </c>
      <c r="O259">
        <v>146.97999999999999</v>
      </c>
      <c r="P259">
        <v>4781600000</v>
      </c>
      <c r="Q259">
        <v>83</v>
      </c>
      <c r="R259">
        <v>3.2945278108587299</v>
      </c>
      <c r="S259">
        <v>4.2993197278911599E-3</v>
      </c>
      <c r="T259">
        <v>-4.8316504160563198</v>
      </c>
      <c r="U259">
        <v>-2.4518417385146498</v>
      </c>
      <c r="V259">
        <v>26.357060000000001</v>
      </c>
      <c r="W259">
        <v>26.27833</v>
      </c>
      <c r="X259">
        <v>24.351289999999999</v>
      </c>
      <c r="Y259">
        <v>24.890180000000001</v>
      </c>
      <c r="Z259">
        <v>26.35979</v>
      </c>
      <c r="AA259">
        <v>25.15936</v>
      </c>
      <c r="AB259">
        <v>25.412700000000001</v>
      </c>
      <c r="AC259">
        <v>24.761330000000001</v>
      </c>
      <c r="AD259">
        <v>26.63673</v>
      </c>
      <c r="AE259">
        <v>30.545819999999999</v>
      </c>
      <c r="AF259">
        <v>30.265509999999999</v>
      </c>
      <c r="AG259">
        <v>30.092949999999998</v>
      </c>
      <c r="AH259" s="1" t="str">
        <f>MID(G259,FIND("|",G259,1)+1,FIND("|",G259,FIND("|",G259,1)+1)-FIND("|",G259,1)-1)</f>
        <v>A0A0C4EM80</v>
      </c>
      <c r="AI259" s="1" t="str">
        <f>VLOOKUP(AH259,'Additional Annotation'!B:J,2,FALSE)</f>
        <v>1034735150</v>
      </c>
      <c r="AJ259" s="1" t="str">
        <f>VLOOKUP(AH259,'Additional Annotation'!B:J,3,FALSE)</f>
        <v>OAV89267.1</v>
      </c>
      <c r="AK259" s="1" t="str">
        <f>VLOOKUP(AH259,'Additional Annotation'!B:J,7,FALSE)</f>
        <v>nucleoside diphosphate kinase</v>
      </c>
      <c r="AL259" s="1" t="str">
        <f>VLOOKUP(AH259,'Additional Annotation'!B:J,8,FALSE)</f>
        <v>Puccinia triticina 1-1 BBBD Race 1</v>
      </c>
      <c r="AM259" s="1" t="str">
        <f>VLOOKUP(AH259,'Additional Annotation'!B:J,9,FALSE)</f>
        <v>Puccinia triticina 1-1 BBBD Race 1</v>
      </c>
    </row>
    <row r="260" spans="1:39" x14ac:dyDescent="0.25">
      <c r="A260" s="15"/>
      <c r="B260" s="1" t="s">
        <v>31</v>
      </c>
      <c r="C260" s="1">
        <v>2.4193620963629798</v>
      </c>
      <c r="D260" s="1">
        <v>-3.43948872884115</v>
      </c>
      <c r="E260" s="1" t="s">
        <v>509</v>
      </c>
      <c r="F260" s="1" t="s">
        <v>509</v>
      </c>
      <c r="G260" s="1" t="s">
        <v>510</v>
      </c>
      <c r="H260">
        <v>14</v>
      </c>
      <c r="I260">
        <v>12</v>
      </c>
      <c r="J260">
        <v>12</v>
      </c>
      <c r="K260">
        <v>56.6</v>
      </c>
      <c r="L260">
        <v>53</v>
      </c>
      <c r="M260">
        <v>53</v>
      </c>
      <c r="N260">
        <v>34.963000000000001</v>
      </c>
      <c r="O260">
        <v>283.81</v>
      </c>
      <c r="P260">
        <v>5029500000</v>
      </c>
      <c r="Q260">
        <v>57</v>
      </c>
      <c r="R260">
        <v>2.3742210864480602</v>
      </c>
      <c r="S260">
        <v>8.15062761506276E-3</v>
      </c>
      <c r="T260">
        <v>-4.3694877624511701</v>
      </c>
      <c r="U260">
        <v>-1.9461033904523199</v>
      </c>
      <c r="V260">
        <v>25.751190000000001</v>
      </c>
      <c r="W260">
        <v>24.75048</v>
      </c>
      <c r="X260">
        <v>24.94492</v>
      </c>
      <c r="Y260">
        <v>27.052199999999999</v>
      </c>
      <c r="Z260">
        <v>25.537040000000001</v>
      </c>
      <c r="AA260">
        <v>24.77965</v>
      </c>
      <c r="AB260">
        <v>23.603729999999999</v>
      </c>
      <c r="AC260">
        <v>24.78838</v>
      </c>
      <c r="AD260">
        <v>26.636849999999999</v>
      </c>
      <c r="AE260">
        <v>30.448550000000001</v>
      </c>
      <c r="AF260">
        <v>30.528600000000001</v>
      </c>
      <c r="AG260">
        <v>29.500209999999999</v>
      </c>
      <c r="AH260" s="1" t="str">
        <f>MID(G260,FIND("|",G260,1)+1,FIND("|",G260,FIND("|",G260,1)+1)-FIND("|",G260,1)-1)</f>
        <v>A0A0C4EMK9</v>
      </c>
      <c r="AI260" s="1" t="str">
        <f>VLOOKUP(AH260,'Additional Annotation'!B:J,2,FALSE)</f>
        <v>1034736819</v>
      </c>
      <c r="AJ260" s="1" t="str">
        <f>VLOOKUP(AH260,'Additional Annotation'!B:J,3,FALSE)</f>
        <v>OAV90893.1</v>
      </c>
      <c r="AK260" s="1" t="str">
        <f>VLOOKUP(AH260,'Additional Annotation'!B:J,7,FALSE)</f>
        <v>60S ribosomal protein L21-A</v>
      </c>
      <c r="AL260" s="1" t="str">
        <f>VLOOKUP(AH260,'Additional Annotation'!B:J,8,FALSE)</f>
        <v>Puccinia triticina 1-1 BBBD Race 1</v>
      </c>
      <c r="AM260" s="1" t="str">
        <f>VLOOKUP(AH260,'Additional Annotation'!B:J,9,FALSE)</f>
        <v>Puccinia triticina 1-1 BBBD Race 1</v>
      </c>
    </row>
    <row r="261" spans="1:39" x14ac:dyDescent="0.25">
      <c r="A261" s="15"/>
      <c r="B261" s="1" t="s">
        <v>31</v>
      </c>
      <c r="C261" s="1">
        <v>2.24113851687469</v>
      </c>
      <c r="D261" s="1">
        <v>-3.3229274749755899</v>
      </c>
      <c r="E261" s="1" t="s">
        <v>511</v>
      </c>
      <c r="F261" s="1" t="s">
        <v>511</v>
      </c>
      <c r="G261" s="1" t="s">
        <v>512</v>
      </c>
      <c r="H261">
        <v>17</v>
      </c>
      <c r="I261">
        <v>16</v>
      </c>
      <c r="J261">
        <v>16</v>
      </c>
      <c r="K261">
        <v>51.3</v>
      </c>
      <c r="L261">
        <v>49.1</v>
      </c>
      <c r="M261">
        <v>49.1</v>
      </c>
      <c r="N261">
        <v>58.362000000000002</v>
      </c>
      <c r="O261">
        <v>162.79</v>
      </c>
      <c r="P261">
        <v>6100700000</v>
      </c>
      <c r="Q261">
        <v>69</v>
      </c>
      <c r="R261">
        <v>3.4176716177495199</v>
      </c>
      <c r="S261">
        <v>5.8526315789473697E-3</v>
      </c>
      <c r="T261">
        <v>-4.1863759358723902</v>
      </c>
      <c r="U261">
        <v>-2.2278909641845099</v>
      </c>
      <c r="V261">
        <v>24.049890000000001</v>
      </c>
      <c r="W261">
        <v>26.192419999999998</v>
      </c>
      <c r="X261">
        <v>25.28462</v>
      </c>
      <c r="Y261">
        <v>26.897089999999999</v>
      </c>
      <c r="Z261">
        <v>26.234439999999999</v>
      </c>
      <c r="AA261">
        <v>25.67333</v>
      </c>
      <c r="AB261">
        <v>23.813890000000001</v>
      </c>
      <c r="AC261">
        <v>25.9253</v>
      </c>
      <c r="AD261">
        <v>24.29533</v>
      </c>
      <c r="AE261">
        <v>30.72053</v>
      </c>
      <c r="AF261">
        <v>30.37482</v>
      </c>
      <c r="AG261">
        <v>30.268630000000002</v>
      </c>
      <c r="AH261" s="1" t="str">
        <f>MID(G261,FIND("|",G261,1)+1,FIND("|",G261,FIND("|",G261,1)+1)-FIND("|",G261,1)-1)</f>
        <v>A0A0C4EML0</v>
      </c>
      <c r="AI261" s="1" t="str">
        <f>VLOOKUP(AH261,'Additional Annotation'!B:J,2,FALSE)</f>
        <v>1034736820</v>
      </c>
      <c r="AJ261" s="1" t="str">
        <f>VLOOKUP(AH261,'Additional Annotation'!B:J,3,FALSE)</f>
        <v>OAV90894.1</v>
      </c>
      <c r="AK261" s="1" t="str">
        <f>VLOOKUP(AH261,'Additional Annotation'!B:J,7,FALSE)</f>
        <v>40S ribosomal protein S9-B</v>
      </c>
      <c r="AL261" s="1" t="str">
        <f>VLOOKUP(AH261,'Additional Annotation'!B:J,8,FALSE)</f>
        <v>Puccinia triticina 1-1 BBBD Race 1</v>
      </c>
      <c r="AM261" s="1" t="str">
        <f>VLOOKUP(AH261,'Additional Annotation'!B:J,9,FALSE)</f>
        <v>Puccinia triticina 1-1 BBBD Race 1</v>
      </c>
    </row>
    <row r="262" spans="1:39" x14ac:dyDescent="0.25">
      <c r="A262" s="15"/>
      <c r="B262" s="1" t="s">
        <v>31</v>
      </c>
      <c r="C262" s="1">
        <v>2.6894584820480101</v>
      </c>
      <c r="D262" s="1">
        <v>-3.3991311391194698</v>
      </c>
      <c r="E262" s="1" t="s">
        <v>513</v>
      </c>
      <c r="F262" s="1" t="s">
        <v>513</v>
      </c>
      <c r="G262" s="1" t="s">
        <v>514</v>
      </c>
      <c r="H262">
        <v>7</v>
      </c>
      <c r="I262">
        <v>7</v>
      </c>
      <c r="J262">
        <v>7</v>
      </c>
      <c r="K262">
        <v>46.4</v>
      </c>
      <c r="L262">
        <v>46.4</v>
      </c>
      <c r="M262">
        <v>46.4</v>
      </c>
      <c r="N262">
        <v>16.568999999999999</v>
      </c>
      <c r="O262">
        <v>236.55</v>
      </c>
      <c r="P262">
        <v>32537000000</v>
      </c>
      <c r="Q262">
        <v>134</v>
      </c>
      <c r="R262">
        <v>5.0793905252609397</v>
      </c>
      <c r="S262">
        <v>0</v>
      </c>
      <c r="T262">
        <v>-7.3519961039225299</v>
      </c>
      <c r="U262">
        <v>-4.1942944025593603</v>
      </c>
      <c r="V262">
        <v>26.555630000000001</v>
      </c>
      <c r="W262">
        <v>25.788170000000001</v>
      </c>
      <c r="X262">
        <v>25.79101</v>
      </c>
      <c r="Y262">
        <v>25.71368</v>
      </c>
      <c r="Z262">
        <v>25.253160000000001</v>
      </c>
      <c r="AA262">
        <v>25.589490000000001</v>
      </c>
      <c r="AB262">
        <v>27.066610000000001</v>
      </c>
      <c r="AC262">
        <v>25.610610000000001</v>
      </c>
      <c r="AD262">
        <v>24.740020000000001</v>
      </c>
      <c r="AE262">
        <v>33.277940000000001</v>
      </c>
      <c r="AF262">
        <v>32.770629999999997</v>
      </c>
      <c r="AG262">
        <v>32.563749999999999</v>
      </c>
      <c r="AH262" s="1" t="str">
        <f>MID(G262,FIND("|",G262,1)+1,FIND("|",G262,FIND("|",G262,1)+1)-FIND("|",G262,1)-1)</f>
        <v>A0A0C4EML3</v>
      </c>
      <c r="AI262" s="1" t="str">
        <f>VLOOKUP(AH262,'Additional Annotation'!B:J,2,FALSE)</f>
        <v>955494741</v>
      </c>
      <c r="AJ262" s="1" t="str">
        <f>VLOOKUP(AH262,'Additional Annotation'!B:J,3,FALSE)</f>
        <v>XP_014657677.1</v>
      </c>
      <c r="AK262" s="1" t="str">
        <f>VLOOKUP(AH262,'Additional Annotation'!B:J,7,FALSE)</f>
        <v>DUF89-domain-containing protein</v>
      </c>
      <c r="AL262" s="1" t="str">
        <f>VLOOKUP(AH262,'Additional Annotation'!B:J,8,FALSE)</f>
        <v>Moesziomyces antarcticus</v>
      </c>
      <c r="AM262" s="1" t="str">
        <f>VLOOKUP(AH262,'Additional Annotation'!B:J,9,FALSE)</f>
        <v>Moesziomyces antarcticus</v>
      </c>
    </row>
    <row r="263" spans="1:39" x14ac:dyDescent="0.25">
      <c r="A263" s="15"/>
      <c r="B263" s="1" t="s">
        <v>31</v>
      </c>
      <c r="C263" s="1">
        <v>4.9951027891461397</v>
      </c>
      <c r="D263" s="1">
        <v>-6.6288859049479196</v>
      </c>
      <c r="E263" s="1" t="s">
        <v>515</v>
      </c>
      <c r="F263" s="1" t="s">
        <v>515</v>
      </c>
      <c r="G263" s="1" t="s">
        <v>516</v>
      </c>
      <c r="H263">
        <v>4</v>
      </c>
      <c r="I263">
        <v>4</v>
      </c>
      <c r="J263">
        <v>4</v>
      </c>
      <c r="K263">
        <v>33.1</v>
      </c>
      <c r="L263">
        <v>33.1</v>
      </c>
      <c r="M263">
        <v>33.1</v>
      </c>
      <c r="N263">
        <v>17.132000000000001</v>
      </c>
      <c r="O263">
        <v>21.864000000000001</v>
      </c>
      <c r="P263">
        <v>2225100000</v>
      </c>
      <c r="Q263">
        <v>19</v>
      </c>
      <c r="R263">
        <v>2.4193620963629798</v>
      </c>
      <c r="S263">
        <v>1.09565217391304E-2</v>
      </c>
      <c r="T263">
        <v>-3.43948872884115</v>
      </c>
      <c r="U263">
        <v>-1.6614246399775201</v>
      </c>
      <c r="V263">
        <v>24.714700000000001</v>
      </c>
      <c r="W263">
        <v>25.343610000000002</v>
      </c>
      <c r="X263">
        <v>25.772040000000001</v>
      </c>
      <c r="Y263">
        <v>26.006889999999999</v>
      </c>
      <c r="Z263">
        <v>25.00311</v>
      </c>
      <c r="AA263">
        <v>25.48452</v>
      </c>
      <c r="AB263">
        <v>24.397839999999999</v>
      </c>
      <c r="AC263">
        <v>25.743110000000001</v>
      </c>
      <c r="AD263">
        <v>25.627870000000001</v>
      </c>
      <c r="AE263">
        <v>29.673359999999999</v>
      </c>
      <c r="AF263">
        <v>28.006409999999999</v>
      </c>
      <c r="AG263">
        <v>29.133230000000001</v>
      </c>
      <c r="AH263" s="1" t="str">
        <f>MID(G263,FIND("|",G263,1)+1,FIND("|",G263,FIND("|",G263,1)+1)-FIND("|",G263,1)-1)</f>
        <v>A0A0C4EMV0</v>
      </c>
      <c r="AI263" s="1" t="str">
        <f>VLOOKUP(AH263,'Additional Annotation'!B:J,2,FALSE)</f>
        <v>1358969399</v>
      </c>
      <c r="AJ263" s="1" t="str">
        <f>VLOOKUP(AH263,'Additional Annotation'!B:J,3,FALSE)</f>
        <v>PRQ70192.1</v>
      </c>
      <c r="AK263" s="1" t="str">
        <f>VLOOKUP(AH263,'Additional Annotation'!B:J,7,FALSE)</f>
        <v>protein phosphatase 2A inhibitor 2</v>
      </c>
      <c r="AL263" s="1" t="str">
        <f>VLOOKUP(AH263,'Additional Annotation'!B:J,8,FALSE)</f>
        <v>Rhodotorula toruloides</v>
      </c>
      <c r="AM263" s="1" t="str">
        <f>VLOOKUP(AH263,'Additional Annotation'!B:J,9,FALSE)</f>
        <v>Rhodotorula toruloides</v>
      </c>
    </row>
    <row r="264" spans="1:39" x14ac:dyDescent="0.25">
      <c r="A264" s="15"/>
      <c r="B264" s="1" t="s">
        <v>31</v>
      </c>
      <c r="C264" s="1">
        <v>3.5190439083396599</v>
      </c>
      <c r="D264" s="1">
        <v>-6.4679114023844404</v>
      </c>
      <c r="E264" s="1" t="s">
        <v>517</v>
      </c>
      <c r="F264" s="1" t="s">
        <v>517</v>
      </c>
      <c r="G264" s="1" t="s">
        <v>518</v>
      </c>
      <c r="H264">
        <v>9</v>
      </c>
      <c r="I264">
        <v>9</v>
      </c>
      <c r="J264">
        <v>9</v>
      </c>
      <c r="K264">
        <v>41.1</v>
      </c>
      <c r="L264">
        <v>41.1</v>
      </c>
      <c r="M264">
        <v>41.1</v>
      </c>
      <c r="N264">
        <v>22.265000000000001</v>
      </c>
      <c r="O264">
        <v>27.786999999999999</v>
      </c>
      <c r="P264">
        <v>2420100000</v>
      </c>
      <c r="Q264">
        <v>25</v>
      </c>
      <c r="R264">
        <v>2.24113851687469</v>
      </c>
      <c r="S264">
        <v>1.3435582822085901E-2</v>
      </c>
      <c r="T264">
        <v>-3.3229274749755899</v>
      </c>
      <c r="U264">
        <v>-1.56981042146072</v>
      </c>
      <c r="V264">
        <v>25.205249999999999</v>
      </c>
      <c r="W264">
        <v>25.540839999999999</v>
      </c>
      <c r="X264">
        <v>25.028300000000002</v>
      </c>
      <c r="Y264">
        <v>26.20843</v>
      </c>
      <c r="Z264">
        <v>25.911339999999999</v>
      </c>
      <c r="AA264">
        <v>24.839839999999999</v>
      </c>
      <c r="AB264">
        <v>25.99776</v>
      </c>
      <c r="AC264">
        <v>25.842189999999999</v>
      </c>
      <c r="AD264">
        <v>25.234059999999999</v>
      </c>
      <c r="AE264">
        <v>29.864450000000001</v>
      </c>
      <c r="AF264">
        <v>28.708459999999999</v>
      </c>
      <c r="AG264">
        <v>28.35548</v>
      </c>
      <c r="AH264" s="1" t="str">
        <f>MID(G264,FIND("|",G264,1)+1,FIND("|",G264,FIND("|",G264,1)+1)-FIND("|",G264,1)-1)</f>
        <v>A0A0C4EMW3</v>
      </c>
      <c r="AI264" s="1" t="str">
        <f>VLOOKUP(AH264,'Additional Annotation'!B:J,2,FALSE)</f>
        <v>1034742074</v>
      </c>
      <c r="AJ264" s="1" t="str">
        <f>VLOOKUP(AH264,'Additional Annotation'!B:J,3,FALSE)</f>
        <v>OAV96078.1</v>
      </c>
      <c r="AK264" s="1" t="str">
        <f>VLOOKUP(AH264,'Additional Annotation'!B:J,7,FALSE)</f>
        <v>GTP-binding nuclear protein spi1</v>
      </c>
      <c r="AL264" s="1" t="str">
        <f>VLOOKUP(AH264,'Additional Annotation'!B:J,8,FALSE)</f>
        <v>Puccinia triticina 1-1 BBBD Race 1</v>
      </c>
      <c r="AM264" s="1" t="str">
        <f>VLOOKUP(AH264,'Additional Annotation'!B:J,9,FALSE)</f>
        <v>Puccinia triticina 1-1 BBBD Race 1</v>
      </c>
    </row>
    <row r="265" spans="1:39" x14ac:dyDescent="0.25">
      <c r="A265" s="15"/>
      <c r="B265" s="1" t="s">
        <v>31</v>
      </c>
      <c r="C265" s="1">
        <v>4.8835136941539403</v>
      </c>
      <c r="D265" s="1">
        <v>-3.8480866750081399</v>
      </c>
      <c r="E265" s="1" t="s">
        <v>519</v>
      </c>
      <c r="F265" s="1" t="s">
        <v>519</v>
      </c>
      <c r="G265" s="1" t="s">
        <v>520</v>
      </c>
      <c r="H265">
        <v>4</v>
      </c>
      <c r="I265">
        <v>4</v>
      </c>
      <c r="J265">
        <v>4</v>
      </c>
      <c r="K265">
        <v>12.5</v>
      </c>
      <c r="L265">
        <v>12.5</v>
      </c>
      <c r="M265">
        <v>12.5</v>
      </c>
      <c r="N265">
        <v>49.531999999999996</v>
      </c>
      <c r="O265">
        <v>12.51</v>
      </c>
      <c r="P265">
        <v>672700000</v>
      </c>
      <c r="Q265">
        <v>14</v>
      </c>
      <c r="R265">
        <v>2.6894584820480101</v>
      </c>
      <c r="S265">
        <v>1.08689655172414E-2</v>
      </c>
      <c r="T265">
        <v>-3.3991311391194698</v>
      </c>
      <c r="U265">
        <v>-1.7196540382774099</v>
      </c>
      <c r="V265">
        <v>25.174209999999999</v>
      </c>
      <c r="W265">
        <v>26.34947</v>
      </c>
      <c r="X265">
        <v>24.365379999999998</v>
      </c>
      <c r="Y265">
        <v>23.487749999999998</v>
      </c>
      <c r="Z265">
        <v>24.834720000000001</v>
      </c>
      <c r="AA265">
        <v>23.76369</v>
      </c>
      <c r="AB265">
        <v>24.967860000000002</v>
      </c>
      <c r="AC265">
        <v>25.815850000000001</v>
      </c>
      <c r="AD265">
        <v>25.13354</v>
      </c>
      <c r="AE265">
        <v>27.80039</v>
      </c>
      <c r="AF265">
        <v>27.508389999999999</v>
      </c>
      <c r="AG265">
        <v>26.97476</v>
      </c>
      <c r="AH265" s="1" t="str">
        <f>MID(G265,FIND("|",G265,1)+1,FIND("|",G265,FIND("|",G265,1)+1)-FIND("|",G265,1)-1)</f>
        <v>A0A180GTF4</v>
      </c>
      <c r="AI265" s="1" t="str">
        <f>VLOOKUP(AH265,'Additional Annotation'!B:J,2,FALSE)</f>
        <v>1034742083</v>
      </c>
      <c r="AJ265" s="1" t="str">
        <f>VLOOKUP(AH265,'Additional Annotation'!B:J,3,FALSE)</f>
        <v>OAV96087.1</v>
      </c>
      <c r="AK265" s="1" t="str">
        <f>VLOOKUP(AH265,'Additional Annotation'!B:J,7,FALSE)</f>
        <v>lactoylglutathione lyase, variant</v>
      </c>
      <c r="AL265" s="1" t="str">
        <f>VLOOKUP(AH265,'Additional Annotation'!B:J,8,FALSE)</f>
        <v>Puccinia triticina 1-1 BBBD Race 1</v>
      </c>
      <c r="AM265" s="1" t="str">
        <f>VLOOKUP(AH265,'Additional Annotation'!B:J,9,FALSE)</f>
        <v>Puccinia triticina 1-1 BBBD Race 1</v>
      </c>
    </row>
    <row r="266" spans="1:39" x14ac:dyDescent="0.25">
      <c r="A266" s="15"/>
      <c r="B266" s="1" t="s">
        <v>31</v>
      </c>
      <c r="C266" s="1">
        <v>4.5574953563963003</v>
      </c>
      <c r="D266" s="1">
        <v>-2.96675173441569</v>
      </c>
      <c r="E266" s="1" t="s">
        <v>521</v>
      </c>
      <c r="F266" s="1" t="s">
        <v>521</v>
      </c>
      <c r="G266" s="1" t="s">
        <v>522</v>
      </c>
      <c r="H266">
        <v>9</v>
      </c>
      <c r="I266">
        <v>9</v>
      </c>
      <c r="J266">
        <v>9</v>
      </c>
      <c r="K266">
        <v>32.799999999999997</v>
      </c>
      <c r="L266">
        <v>32.799999999999997</v>
      </c>
      <c r="M266">
        <v>32.799999999999997</v>
      </c>
      <c r="N266">
        <v>34.039000000000001</v>
      </c>
      <c r="O266">
        <v>225.32</v>
      </c>
      <c r="P266">
        <v>12953000000</v>
      </c>
      <c r="Q266">
        <v>78</v>
      </c>
      <c r="R266">
        <v>4.9951027891461397</v>
      </c>
      <c r="S266">
        <v>0</v>
      </c>
      <c r="T266">
        <v>-6.6288859049479196</v>
      </c>
      <c r="U266">
        <v>-3.8110858879327898</v>
      </c>
      <c r="V266">
        <v>24.95439</v>
      </c>
      <c r="W266">
        <v>24.438320000000001</v>
      </c>
      <c r="X266">
        <v>26.822230000000001</v>
      </c>
      <c r="Y266">
        <v>25.560479999999998</v>
      </c>
      <c r="Z266">
        <v>24.822900000000001</v>
      </c>
      <c r="AA266">
        <v>24.91789</v>
      </c>
      <c r="AB266">
        <v>25.236059999999998</v>
      </c>
      <c r="AC266">
        <v>25.012090000000001</v>
      </c>
      <c r="AD266">
        <v>25.719290000000001</v>
      </c>
      <c r="AE266">
        <v>31.735659999999999</v>
      </c>
      <c r="AF266">
        <v>31.621870000000001</v>
      </c>
      <c r="AG266">
        <v>31.830400000000001</v>
      </c>
      <c r="AH266" s="1" t="str">
        <f>MID(G266,FIND("|",G266,1)+1,FIND("|",G266,FIND("|",G266,1)+1)-FIND("|",G266,1)-1)</f>
        <v>A0A180GUS1</v>
      </c>
      <c r="AI266" s="1" t="str">
        <f>VLOOKUP(AH266,'Additional Annotation'!B:J,2,FALSE)</f>
        <v>1034742125</v>
      </c>
      <c r="AJ266" s="1" t="str">
        <f>VLOOKUP(AH266,'Additional Annotation'!B:J,3,FALSE)</f>
        <v>OAV96129.1</v>
      </c>
      <c r="AK266" s="1" t="str">
        <f>VLOOKUP(AH266,'Additional Annotation'!B:J,7,FALSE)</f>
        <v>asparaginyl-tRNA synthetase</v>
      </c>
      <c r="AL266" s="1" t="str">
        <f>VLOOKUP(AH266,'Additional Annotation'!B:J,8,FALSE)</f>
        <v>Puccinia triticina 1-1 BBBD Race 1</v>
      </c>
      <c r="AM266" s="1" t="str">
        <f>VLOOKUP(AH266,'Additional Annotation'!B:J,9,FALSE)</f>
        <v>Puccinia triticina 1-1 BBBD Race 1</v>
      </c>
    </row>
    <row r="267" spans="1:39" x14ac:dyDescent="0.25">
      <c r="A267" s="15"/>
      <c r="B267" s="1" t="s">
        <v>31</v>
      </c>
      <c r="C267" s="1">
        <v>2.6282190054594801</v>
      </c>
      <c r="D267" s="1">
        <v>-4.9295018513997402</v>
      </c>
      <c r="E267" s="1" t="s">
        <v>523</v>
      </c>
      <c r="F267" s="1" t="s">
        <v>523</v>
      </c>
      <c r="G267" s="1" t="s">
        <v>524</v>
      </c>
      <c r="H267">
        <v>10</v>
      </c>
      <c r="I267">
        <v>10</v>
      </c>
      <c r="J267">
        <v>6</v>
      </c>
      <c r="K267">
        <v>40.700000000000003</v>
      </c>
      <c r="L267">
        <v>40.700000000000003</v>
      </c>
      <c r="M267">
        <v>31</v>
      </c>
      <c r="N267">
        <v>24.155000000000001</v>
      </c>
      <c r="O267">
        <v>24.484999999999999</v>
      </c>
      <c r="P267">
        <v>64784000000</v>
      </c>
      <c r="Q267">
        <v>90</v>
      </c>
      <c r="R267">
        <v>3.5190439083396599</v>
      </c>
      <c r="S267">
        <v>1.2063492063492101E-3</v>
      </c>
      <c r="T267">
        <v>-6.4679114023844404</v>
      </c>
      <c r="U267">
        <v>-3.1525512885318099</v>
      </c>
      <c r="V267">
        <v>32.066409999999998</v>
      </c>
      <c r="W267">
        <v>31.90992</v>
      </c>
      <c r="X267">
        <v>25.18282</v>
      </c>
      <c r="Y267">
        <v>26.47494</v>
      </c>
      <c r="Z267">
        <v>26.155709999999999</v>
      </c>
      <c r="AA267">
        <v>24.684339999999999</v>
      </c>
      <c r="AB267">
        <v>25.612100000000002</v>
      </c>
      <c r="AC267">
        <v>24.984259999999999</v>
      </c>
      <c r="AD267">
        <v>32.008290000000002</v>
      </c>
      <c r="AE267">
        <v>32.21781</v>
      </c>
      <c r="AF267">
        <v>32.270249999999997</v>
      </c>
      <c r="AG267">
        <v>32.23066</v>
      </c>
      <c r="AH267" s="1" t="str">
        <f>MID(G267,FIND("|",G267,1)+1,FIND("|",G267,FIND("|",G267,1)+1)-FIND("|",G267,1)-1)</f>
        <v>A0A0C4EN28</v>
      </c>
      <c r="AI267" s="1" t="str">
        <f>VLOOKUP(AH267,'Additional Annotation'!B:J,2,FALSE)</f>
        <v>1034736739</v>
      </c>
      <c r="AJ267" s="1" t="str">
        <f>VLOOKUP(AH267,'Additional Annotation'!B:J,3,FALSE)</f>
        <v>OAV90814.1</v>
      </c>
      <c r="AK267" s="1" t="str">
        <f>VLOOKUP(AH267,'Additional Annotation'!B:J,7,FALSE)</f>
        <v>phosphoglucomutase</v>
      </c>
      <c r="AL267" s="1" t="str">
        <f>VLOOKUP(AH267,'Additional Annotation'!B:J,8,FALSE)</f>
        <v>Puccinia triticina 1-1 BBBD Race 1</v>
      </c>
      <c r="AM267" s="1" t="str">
        <f>VLOOKUP(AH267,'Additional Annotation'!B:J,9,FALSE)</f>
        <v>Puccinia triticina 1-1 BBBD Race 1</v>
      </c>
    </row>
    <row r="268" spans="1:39" x14ac:dyDescent="0.25">
      <c r="A268" s="15"/>
      <c r="B268" s="1" t="s">
        <v>31</v>
      </c>
      <c r="C268" s="1">
        <v>3.6030093177208999</v>
      </c>
      <c r="D268" s="1">
        <v>-3.1192747751871801</v>
      </c>
      <c r="E268" s="1" t="s">
        <v>525</v>
      </c>
      <c r="F268" s="1" t="s">
        <v>525</v>
      </c>
      <c r="G268" s="1" t="s">
        <v>526</v>
      </c>
      <c r="H268">
        <v>4</v>
      </c>
      <c r="I268">
        <v>4</v>
      </c>
      <c r="J268">
        <v>4</v>
      </c>
      <c r="K268">
        <v>29.3</v>
      </c>
      <c r="L268">
        <v>29.3</v>
      </c>
      <c r="M268">
        <v>29.3</v>
      </c>
      <c r="N268">
        <v>18.039000000000001</v>
      </c>
      <c r="O268">
        <v>48.776000000000003</v>
      </c>
      <c r="P268">
        <v>1765700000</v>
      </c>
      <c r="Q268">
        <v>15</v>
      </c>
      <c r="R268">
        <v>4.8835136941539403</v>
      </c>
      <c r="S268">
        <v>5.30120481927711E-3</v>
      </c>
      <c r="T268">
        <v>-3.8480866750081399</v>
      </c>
      <c r="U268">
        <v>-2.3346959550823398</v>
      </c>
      <c r="V268">
        <v>26.021799999999999</v>
      </c>
      <c r="W268">
        <v>25.353149999999999</v>
      </c>
      <c r="X268">
        <v>24.670529999999999</v>
      </c>
      <c r="Y268">
        <v>24.751709999999999</v>
      </c>
      <c r="Z268">
        <v>24.908349999999999</v>
      </c>
      <c r="AA268">
        <v>25.045719999999999</v>
      </c>
      <c r="AB268">
        <v>24.361660000000001</v>
      </c>
      <c r="AC268">
        <v>27.451779999999999</v>
      </c>
      <c r="AD268">
        <v>24.862629999999999</v>
      </c>
      <c r="AE268">
        <v>28.610869999999998</v>
      </c>
      <c r="AF268">
        <v>28.647120000000001</v>
      </c>
      <c r="AG268">
        <v>28.992049999999999</v>
      </c>
      <c r="AH268" s="1" t="str">
        <f>MID(G268,FIND("|",G268,1)+1,FIND("|",G268,FIND("|",G268,1)+1)-FIND("|",G268,1)-1)</f>
        <v>A0A0C4EN78</v>
      </c>
      <c r="AI268" s="1" t="str">
        <f>VLOOKUP(AH268,'Additional Annotation'!B:J,2,FALSE)</f>
        <v>1034738341</v>
      </c>
      <c r="AJ268" s="1" t="str">
        <f>VLOOKUP(AH268,'Additional Annotation'!B:J,3,FALSE)</f>
        <v>OAV92388.1</v>
      </c>
      <c r="AK268" s="1" t="str">
        <f>VLOOKUP(AH268,'Additional Annotation'!B:J,7,FALSE)</f>
        <v>phosphomannose isomerase type I</v>
      </c>
      <c r="AL268" s="1" t="str">
        <f>VLOOKUP(AH268,'Additional Annotation'!B:J,8,FALSE)</f>
        <v>Puccinia triticina 1-1 BBBD Race 1</v>
      </c>
      <c r="AM268" s="1" t="str">
        <f>VLOOKUP(AH268,'Additional Annotation'!B:J,9,FALSE)</f>
        <v>Puccinia triticina 1-1 BBBD Race 1</v>
      </c>
    </row>
    <row r="269" spans="1:39" x14ac:dyDescent="0.25">
      <c r="A269" s="15"/>
      <c r="B269" s="1" t="s">
        <v>31</v>
      </c>
      <c r="C269" s="1">
        <v>2.6082388153718798</v>
      </c>
      <c r="D269" s="1">
        <v>-3.8052978515625</v>
      </c>
      <c r="E269" s="1" t="s">
        <v>527</v>
      </c>
      <c r="F269" s="1" t="s">
        <v>527</v>
      </c>
      <c r="G269" s="1" t="s">
        <v>528</v>
      </c>
      <c r="H269">
        <v>11</v>
      </c>
      <c r="I269">
        <v>11</v>
      </c>
      <c r="J269">
        <v>11</v>
      </c>
      <c r="K269">
        <v>28.8</v>
      </c>
      <c r="L269">
        <v>28.8</v>
      </c>
      <c r="M269">
        <v>28.8</v>
      </c>
      <c r="N269">
        <v>59.798000000000002</v>
      </c>
      <c r="O269">
        <v>89.47</v>
      </c>
      <c r="P269">
        <v>1184500000</v>
      </c>
      <c r="Q269">
        <v>31</v>
      </c>
      <c r="R269">
        <v>4.5574953563963003</v>
      </c>
      <c r="S269">
        <v>1.0511278195488701E-2</v>
      </c>
      <c r="T269">
        <v>-2.96675173441569</v>
      </c>
      <c r="U269">
        <v>-1.81118599948514</v>
      </c>
      <c r="V269">
        <v>25.98967</v>
      </c>
      <c r="W269">
        <v>25.354299999999999</v>
      </c>
      <c r="X269">
        <v>26.395499999999998</v>
      </c>
      <c r="Y269">
        <v>25.323720000000002</v>
      </c>
      <c r="Z269">
        <v>25.268070000000002</v>
      </c>
      <c r="AA269">
        <v>25.122340000000001</v>
      </c>
      <c r="AB269">
        <v>26.35529</v>
      </c>
      <c r="AC269">
        <v>26.254670000000001</v>
      </c>
      <c r="AD269">
        <v>25.834630000000001</v>
      </c>
      <c r="AE269">
        <v>28.369070000000001</v>
      </c>
      <c r="AF269">
        <v>28.284189999999999</v>
      </c>
      <c r="AG269">
        <v>27.961130000000001</v>
      </c>
      <c r="AH269" s="1" t="str">
        <f>MID(G269,FIND("|",G269,1)+1,FIND("|",G269,FIND("|",G269,1)+1)-FIND("|",G269,1)-1)</f>
        <v>A0A0C4EN92</v>
      </c>
      <c r="AI269" s="1" t="str">
        <f>VLOOKUP(AH269,'Additional Annotation'!B:J,2,FALSE)</f>
        <v>1034738327</v>
      </c>
      <c r="AJ269" s="1" t="str">
        <f>VLOOKUP(AH269,'Additional Annotation'!B:J,3,FALSE)</f>
        <v>OAV92374.1</v>
      </c>
      <c r="AK269" s="1" t="str">
        <f>VLOOKUP(AH269,'Additional Annotation'!B:J,7,FALSE)</f>
        <v>20S proteasome subunit beta 2</v>
      </c>
      <c r="AL269" s="1" t="str">
        <f>VLOOKUP(AH269,'Additional Annotation'!B:J,8,FALSE)</f>
        <v>Puccinia triticina 1-1 BBBD Race 1</v>
      </c>
      <c r="AM269" s="1" t="str">
        <f>VLOOKUP(AH269,'Additional Annotation'!B:J,9,FALSE)</f>
        <v>Puccinia triticina 1-1 BBBD Race 1</v>
      </c>
    </row>
    <row r="270" spans="1:39" x14ac:dyDescent="0.25">
      <c r="A270" s="15"/>
      <c r="B270" s="1" t="s">
        <v>31</v>
      </c>
      <c r="C270" s="1">
        <v>5.08235655478508</v>
      </c>
      <c r="D270" s="1">
        <v>-4.6159248352050799</v>
      </c>
      <c r="E270" s="1" t="s">
        <v>529</v>
      </c>
      <c r="F270" s="1" t="s">
        <v>530</v>
      </c>
      <c r="G270" s="1" t="s">
        <v>531</v>
      </c>
      <c r="H270">
        <v>20</v>
      </c>
      <c r="I270">
        <v>20</v>
      </c>
      <c r="J270">
        <v>20</v>
      </c>
      <c r="K270">
        <v>55.4</v>
      </c>
      <c r="L270">
        <v>55.4</v>
      </c>
      <c r="M270">
        <v>55.4</v>
      </c>
      <c r="N270">
        <v>60.694000000000003</v>
      </c>
      <c r="O270">
        <v>194.02</v>
      </c>
      <c r="P270">
        <v>4742300000</v>
      </c>
      <c r="Q270">
        <v>69</v>
      </c>
      <c r="R270">
        <v>2.6282190054594801</v>
      </c>
      <c r="S270">
        <v>5.7916666666666698E-3</v>
      </c>
      <c r="T270">
        <v>-4.9295018513997402</v>
      </c>
      <c r="U270">
        <v>-2.2227641588186402</v>
      </c>
      <c r="V270">
        <v>25.766940000000002</v>
      </c>
      <c r="W270">
        <v>25.937290000000001</v>
      </c>
      <c r="X270">
        <v>24.655609999999999</v>
      </c>
      <c r="Y270">
        <v>24.994779999999999</v>
      </c>
      <c r="Z270">
        <v>26.703019999999999</v>
      </c>
      <c r="AA270">
        <v>24.31213</v>
      </c>
      <c r="AB270">
        <v>24.775770000000001</v>
      </c>
      <c r="AC270">
        <v>24.86422</v>
      </c>
      <c r="AD270">
        <v>23.951750000000001</v>
      </c>
      <c r="AE270">
        <v>30.124970000000001</v>
      </c>
      <c r="AF270">
        <v>30.453949999999999</v>
      </c>
      <c r="AG270">
        <v>30.21951</v>
      </c>
      <c r="AH270" s="1" t="str">
        <f>MID(G270,FIND("|",G270,1)+1,FIND("|",G270,FIND("|",G270,1)+1)-FIND("|",G270,1)-1)</f>
        <v>A0A0C4END7</v>
      </c>
      <c r="AI270" s="1" t="str">
        <f>VLOOKUP(AH270,'Additional Annotation'!B:J,2,FALSE)</f>
        <v>1034742046</v>
      </c>
      <c r="AJ270" s="1" t="str">
        <f>VLOOKUP(AH270,'Additional Annotation'!B:J,3,FALSE)</f>
        <v>OAV96050.1</v>
      </c>
      <c r="AK270" s="1" t="str">
        <f>VLOOKUP(AH270,'Additional Annotation'!B:J,7,FALSE)</f>
        <v>carbamoyl-phosphate synthase arginine-specific large chain</v>
      </c>
      <c r="AL270" s="1" t="str">
        <f>VLOOKUP(AH270,'Additional Annotation'!B:J,8,FALSE)</f>
        <v>Puccinia triticina 1-1 BBBD Race 1</v>
      </c>
      <c r="AM270" s="1" t="str">
        <f>VLOOKUP(AH270,'Additional Annotation'!B:J,9,FALSE)</f>
        <v>Puccinia triticina 1-1 BBBD Race 1</v>
      </c>
    </row>
    <row r="271" spans="1:39" x14ac:dyDescent="0.25">
      <c r="A271" s="15"/>
      <c r="B271" s="1" t="s">
        <v>31</v>
      </c>
      <c r="C271" s="1">
        <v>3.6234654485561801</v>
      </c>
      <c r="D271" s="1">
        <v>-5.58272361755371</v>
      </c>
      <c r="E271" s="1" t="s">
        <v>532</v>
      </c>
      <c r="F271" s="1" t="s">
        <v>532</v>
      </c>
      <c r="G271" s="1" t="s">
        <v>533</v>
      </c>
      <c r="H271">
        <v>7</v>
      </c>
      <c r="I271">
        <v>7</v>
      </c>
      <c r="J271">
        <v>7</v>
      </c>
      <c r="K271">
        <v>23.6</v>
      </c>
      <c r="L271">
        <v>23.6</v>
      </c>
      <c r="M271">
        <v>23.6</v>
      </c>
      <c r="N271">
        <v>48.009</v>
      </c>
      <c r="O271">
        <v>63.104999999999997</v>
      </c>
      <c r="P271">
        <v>1383300000</v>
      </c>
      <c r="Q271">
        <v>25</v>
      </c>
      <c r="R271">
        <v>3.6030093177208999</v>
      </c>
      <c r="S271">
        <v>1.04748201438849E-2</v>
      </c>
      <c r="T271">
        <v>-3.1192747751871801</v>
      </c>
      <c r="U271">
        <v>-1.7791833914745701</v>
      </c>
      <c r="V271">
        <v>26.953279999999999</v>
      </c>
      <c r="W271">
        <v>24.78867</v>
      </c>
      <c r="X271">
        <v>25.849989999999998</v>
      </c>
      <c r="Y271">
        <v>24.909199999999998</v>
      </c>
      <c r="Z271">
        <v>25.25311</v>
      </c>
      <c r="AA271">
        <v>25.635560000000002</v>
      </c>
      <c r="AB271">
        <v>24.252359999999999</v>
      </c>
      <c r="AC271">
        <v>24.70119</v>
      </c>
      <c r="AD271">
        <v>25.192920000000001</v>
      </c>
      <c r="AE271">
        <v>28.15851</v>
      </c>
      <c r="AF271">
        <v>28.64612</v>
      </c>
      <c r="AG271">
        <v>28.35106</v>
      </c>
      <c r="AH271" s="1" t="str">
        <f>MID(G271,FIND("|",G271,1)+1,FIND("|",G271,FIND("|",G271,1)+1)-FIND("|",G271,1)-1)</f>
        <v>A0A0C4ENM5</v>
      </c>
      <c r="AI271" s="1" t="str">
        <f>VLOOKUP(AH271,'Additional Annotation'!B:J,2,FALSE)</f>
        <v>599396565</v>
      </c>
      <c r="AJ271" s="1" t="str">
        <f>VLOOKUP(AH271,'Additional Annotation'!B:J,3,FALSE)</f>
        <v>XP_007411584.1</v>
      </c>
      <c r="AK271" s="1" t="str">
        <f>VLOOKUP(AH271,'Additional Annotation'!B:J,7,FALSE)</f>
        <v>secreted protein</v>
      </c>
      <c r="AL271" s="1" t="str">
        <f>VLOOKUP(AH271,'Additional Annotation'!B:J,8,FALSE)</f>
        <v>Melampsora larici-populina 98AG31</v>
      </c>
      <c r="AM271" s="1" t="str">
        <f>VLOOKUP(AH271,'Additional Annotation'!B:J,9,FALSE)</f>
        <v>Melampsora larici-populina 98AG31</v>
      </c>
    </row>
    <row r="272" spans="1:39" x14ac:dyDescent="0.25">
      <c r="A272" s="15"/>
      <c r="B272" s="1" t="s">
        <v>31</v>
      </c>
      <c r="C272" s="1">
        <v>2.7192183409120898</v>
      </c>
      <c r="D272" s="1">
        <v>-4.4437294006347701</v>
      </c>
      <c r="E272" s="1" t="s">
        <v>534</v>
      </c>
      <c r="F272" s="1" t="s">
        <v>534</v>
      </c>
      <c r="G272" s="1" t="s">
        <v>535</v>
      </c>
      <c r="H272">
        <v>6</v>
      </c>
      <c r="I272">
        <v>5</v>
      </c>
      <c r="J272">
        <v>5</v>
      </c>
      <c r="K272">
        <v>17.7</v>
      </c>
      <c r="L272">
        <v>14.3</v>
      </c>
      <c r="M272">
        <v>14.3</v>
      </c>
      <c r="N272">
        <v>31.013000000000002</v>
      </c>
      <c r="O272">
        <v>5.9897</v>
      </c>
      <c r="P272">
        <v>1386500000</v>
      </c>
      <c r="Q272">
        <v>15</v>
      </c>
      <c r="R272">
        <v>2.6082388153718798</v>
      </c>
      <c r="S272">
        <v>9.7999999999999997E-3</v>
      </c>
      <c r="T272">
        <v>-3.8052978515625</v>
      </c>
      <c r="U272">
        <v>-1.8464102761844901</v>
      </c>
      <c r="V272">
        <v>26.457339999999999</v>
      </c>
      <c r="W272">
        <v>25.079730000000001</v>
      </c>
      <c r="X272">
        <v>25.283290000000001</v>
      </c>
      <c r="Y272">
        <v>24.236830000000001</v>
      </c>
      <c r="Z272">
        <v>25.716719999999999</v>
      </c>
      <c r="AA272">
        <v>24.05622</v>
      </c>
      <c r="AB272">
        <v>24.571459999999998</v>
      </c>
      <c r="AC272">
        <v>26.351320000000001</v>
      </c>
      <c r="AD272">
        <v>26.240880000000001</v>
      </c>
      <c r="AE272">
        <v>28.777650000000001</v>
      </c>
      <c r="AF272">
        <v>28.536829999999998</v>
      </c>
      <c r="AG272">
        <v>28.111180000000001</v>
      </c>
      <c r="AH272" s="1" t="str">
        <f>MID(G272,FIND("|",G272,1)+1,FIND("|",G272,FIND("|",G272,1)+1)-FIND("|",G272,1)-1)</f>
        <v>A0A0C4ENQ1</v>
      </c>
      <c r="AI272" s="1" t="str">
        <f>VLOOKUP(AH272,'Additional Annotation'!B:J,2,FALSE)</f>
        <v>1216227252</v>
      </c>
      <c r="AJ272" s="1" t="str">
        <f>VLOOKUP(AH272,'Additional Annotation'!B:J,3,FALSE)</f>
        <v>SCV67269.1</v>
      </c>
      <c r="AK272" s="1" t="str">
        <f>VLOOKUP(AH272,'Additional Annotation'!B:J,7,FALSE)</f>
        <v>BQ2448_5915</v>
      </c>
      <c r="AL272" s="1" t="str">
        <f>VLOOKUP(AH272,'Additional Annotation'!B:J,8,FALSE)</f>
        <v>Microbotryum intermedium</v>
      </c>
      <c r="AM272" s="1" t="str">
        <f>VLOOKUP(AH272,'Additional Annotation'!B:J,9,FALSE)</f>
        <v>Microbotryum intermedium</v>
      </c>
    </row>
    <row r="273" spans="1:39" x14ac:dyDescent="0.25">
      <c r="A273" s="15"/>
      <c r="B273" s="1" t="s">
        <v>31</v>
      </c>
      <c r="C273" s="1">
        <v>3.1505093418402002</v>
      </c>
      <c r="D273" s="1">
        <v>-4.5916112263997402</v>
      </c>
      <c r="E273" s="1" t="s">
        <v>536</v>
      </c>
      <c r="F273" s="1" t="s">
        <v>536</v>
      </c>
      <c r="G273" s="1" t="s">
        <v>537</v>
      </c>
      <c r="H273">
        <v>26</v>
      </c>
      <c r="I273">
        <v>26</v>
      </c>
      <c r="J273">
        <v>25</v>
      </c>
      <c r="K273">
        <v>33.9</v>
      </c>
      <c r="L273">
        <v>33.9</v>
      </c>
      <c r="M273">
        <v>33.200000000000003</v>
      </c>
      <c r="N273">
        <v>130.13</v>
      </c>
      <c r="O273">
        <v>223.91</v>
      </c>
      <c r="P273">
        <v>2989700000</v>
      </c>
      <c r="Q273">
        <v>65</v>
      </c>
      <c r="R273">
        <v>5.08235655478508</v>
      </c>
      <c r="S273">
        <v>2.8333333333333301E-3</v>
      </c>
      <c r="T273">
        <v>-4.6159248352050799</v>
      </c>
      <c r="U273">
        <v>-2.78322080848727</v>
      </c>
      <c r="V273">
        <v>25.760380000000001</v>
      </c>
      <c r="W273">
        <v>25.596489999999999</v>
      </c>
      <c r="X273">
        <v>25.920020000000001</v>
      </c>
      <c r="Y273">
        <v>24.855810000000002</v>
      </c>
      <c r="Z273">
        <v>24.680869999999999</v>
      </c>
      <c r="AA273">
        <v>25.128150000000002</v>
      </c>
      <c r="AB273">
        <v>25.1234</v>
      </c>
      <c r="AC273">
        <v>25.073329999999999</v>
      </c>
      <c r="AD273">
        <v>25.751259999999998</v>
      </c>
      <c r="AE273">
        <v>29.684200000000001</v>
      </c>
      <c r="AF273">
        <v>29.398479999999999</v>
      </c>
      <c r="AG273">
        <v>29.429919999999999</v>
      </c>
      <c r="AH273" s="1" t="str">
        <f>MID(G273,FIND("|",G273,1)+1,FIND("|",G273,FIND("|",G273,1)+1)-FIND("|",G273,1)-1)</f>
        <v>A0A0C4ENR2</v>
      </c>
      <c r="AI273" s="1" t="str">
        <f>VLOOKUP(AH273,'Additional Annotation'!B:J,2,FALSE)</f>
        <v>1034745066</v>
      </c>
      <c r="AJ273" s="1" t="str">
        <f>VLOOKUP(AH273,'Additional Annotation'!B:J,3,FALSE)</f>
        <v>OAV99052.1</v>
      </c>
      <c r="AK273" s="1" t="str">
        <f>VLOOKUP(AH273,'Additional Annotation'!B:J,7,FALSE)</f>
        <v>60S ribosomal protein L4-A</v>
      </c>
      <c r="AL273" s="1" t="str">
        <f>VLOOKUP(AH273,'Additional Annotation'!B:J,8,FALSE)</f>
        <v>Puccinia triticina 1-1 BBBD Race 1</v>
      </c>
      <c r="AM273" s="1" t="str">
        <f>VLOOKUP(AH273,'Additional Annotation'!B:J,9,FALSE)</f>
        <v>Puccinia triticina 1-1 BBBD Race 1</v>
      </c>
    </row>
    <row r="274" spans="1:39" x14ac:dyDescent="0.25">
      <c r="A274" s="15"/>
      <c r="B274" s="1" t="s">
        <v>31</v>
      </c>
      <c r="C274" s="1">
        <v>3.3992524828366801</v>
      </c>
      <c r="D274" s="1">
        <v>-4.2936147054036402</v>
      </c>
      <c r="E274" s="1" t="s">
        <v>538</v>
      </c>
      <c r="F274" s="1" t="s">
        <v>538</v>
      </c>
      <c r="G274" s="1" t="s">
        <v>539</v>
      </c>
      <c r="H274">
        <v>3</v>
      </c>
      <c r="I274">
        <v>3</v>
      </c>
      <c r="J274">
        <v>3</v>
      </c>
      <c r="K274">
        <v>14.3</v>
      </c>
      <c r="L274">
        <v>14.3</v>
      </c>
      <c r="M274">
        <v>14.3</v>
      </c>
      <c r="N274">
        <v>25.98</v>
      </c>
      <c r="O274">
        <v>42.133000000000003</v>
      </c>
      <c r="P274">
        <v>8099500000</v>
      </c>
      <c r="Q274">
        <v>36</v>
      </c>
      <c r="R274">
        <v>3.6234654485561801</v>
      </c>
      <c r="S274">
        <v>2.2588235294117602E-3</v>
      </c>
      <c r="T274">
        <v>-5.58272361755371</v>
      </c>
      <c r="U274">
        <v>-2.8662332597068998</v>
      </c>
      <c r="V274">
        <v>25.073070000000001</v>
      </c>
      <c r="W274">
        <v>24.918050000000001</v>
      </c>
      <c r="X274">
        <v>26.078430000000001</v>
      </c>
      <c r="Y274">
        <v>25.709009999999999</v>
      </c>
      <c r="Z274">
        <v>25.894380000000002</v>
      </c>
      <c r="AA274">
        <v>24.56915</v>
      </c>
      <c r="AB274">
        <v>25.10181</v>
      </c>
      <c r="AC274">
        <v>24.788070000000001</v>
      </c>
      <c r="AD274">
        <v>26.066320000000001</v>
      </c>
      <c r="AE274">
        <v>30.65728</v>
      </c>
      <c r="AF274">
        <v>31.238710000000001</v>
      </c>
      <c r="AG274">
        <v>31.024719999999999</v>
      </c>
      <c r="AH274" s="1" t="str">
        <f>MID(G274,FIND("|",G274,1)+1,FIND("|",G274,FIND("|",G274,1)+1)-FIND("|",G274,1)-1)</f>
        <v>A0A0C4ENT2</v>
      </c>
      <c r="AI274" s="1" t="str">
        <f>VLOOKUP(AH274,'Additional Annotation'!B:J,2,FALSE)</f>
        <v>1488147788</v>
      </c>
      <c r="AJ274" s="1" t="str">
        <f>VLOOKUP(AH274,'Additional Annotation'!B:J,3,FALSE)</f>
        <v>RKP13852.1</v>
      </c>
      <c r="AK274" s="1" t="str">
        <f>VLOOKUP(AH274,'Additional Annotation'!B:J,7,FALSE)</f>
        <v>ubiquitin-related domain-containing protein</v>
      </c>
      <c r="AL274" s="1" t="str">
        <f>VLOOKUP(AH274,'Additional Annotation'!B:J,8,FALSE)</f>
        <v>Piptocephalis cylindrospora</v>
      </c>
      <c r="AM274" s="1" t="str">
        <f>VLOOKUP(AH274,'Additional Annotation'!B:J,9,FALSE)</f>
        <v>Piptocephalis cylindrospora</v>
      </c>
    </row>
    <row r="275" spans="1:39" x14ac:dyDescent="0.25">
      <c r="A275" s="15"/>
      <c r="B275" s="1" t="s">
        <v>31</v>
      </c>
      <c r="C275" s="1">
        <v>4.4680203044493796</v>
      </c>
      <c r="D275" s="1">
        <v>-3.4052956899007198</v>
      </c>
      <c r="E275" s="1" t="s">
        <v>540</v>
      </c>
      <c r="F275" s="1" t="s">
        <v>540</v>
      </c>
      <c r="G275" s="1" t="s">
        <v>541</v>
      </c>
      <c r="H275">
        <v>3</v>
      </c>
      <c r="I275">
        <v>3</v>
      </c>
      <c r="J275">
        <v>3</v>
      </c>
      <c r="K275">
        <v>26.4</v>
      </c>
      <c r="L275">
        <v>26.4</v>
      </c>
      <c r="M275">
        <v>26.4</v>
      </c>
      <c r="N275">
        <v>14.882</v>
      </c>
      <c r="O275">
        <v>59.405000000000001</v>
      </c>
      <c r="P275">
        <v>4046300000</v>
      </c>
      <c r="Q275">
        <v>28</v>
      </c>
      <c r="R275">
        <v>2.7192183409120898</v>
      </c>
      <c r="S275">
        <v>7.09178743961353E-3</v>
      </c>
      <c r="T275">
        <v>-4.4437294006347701</v>
      </c>
      <c r="U275">
        <v>-2.1041769927101401</v>
      </c>
      <c r="V275">
        <v>26.898689999999998</v>
      </c>
      <c r="W275">
        <v>25.079889999999999</v>
      </c>
      <c r="X275">
        <v>26.218160000000001</v>
      </c>
      <c r="Y275">
        <v>25.664439999999999</v>
      </c>
      <c r="Z275">
        <v>26.34742</v>
      </c>
      <c r="AA275">
        <v>24.497150000000001</v>
      </c>
      <c r="AB275">
        <v>25.443439999999999</v>
      </c>
      <c r="AC275">
        <v>25.796050000000001</v>
      </c>
      <c r="AD275">
        <v>24.964919999999999</v>
      </c>
      <c r="AE275">
        <v>30.47373</v>
      </c>
      <c r="AF275">
        <v>29.881740000000001</v>
      </c>
      <c r="AG275">
        <v>29.484719999999999</v>
      </c>
      <c r="AH275" s="1" t="str">
        <f>MID(G275,FIND("|",G275,1)+1,FIND("|",G275,FIND("|",G275,1)+1)-FIND("|",G275,1)-1)</f>
        <v>A0A0C4EP22</v>
      </c>
      <c r="AI275" s="1" t="str">
        <f>VLOOKUP(AH275,'Additional Annotation'!B:J,2,FALSE)</f>
        <v>31087950</v>
      </c>
      <c r="AJ275" s="1" t="str">
        <f>VLOOKUP(AH275,'Additional Annotation'!B:J,3,FALSE)</f>
        <v>AAP42830.1</v>
      </c>
      <c r="AK275" s="1" t="str">
        <f>VLOOKUP(AH275,'Additional Annotation'!B:J,7,FALSE)</f>
        <v>alcohol dehydrogenase</v>
      </c>
      <c r="AL275" s="1" t="str">
        <f>VLOOKUP(AH275,'Additional Annotation'!B:J,8,FALSE)</f>
        <v>Puccinia triticina</v>
      </c>
      <c r="AM275" s="1" t="str">
        <f>VLOOKUP(AH275,'Additional Annotation'!B:J,9,FALSE)</f>
        <v>Puccinia triticina</v>
      </c>
    </row>
    <row r="276" spans="1:39" x14ac:dyDescent="0.25">
      <c r="A276" s="15"/>
      <c r="B276" s="1" t="s">
        <v>31</v>
      </c>
      <c r="C276" s="1">
        <v>2.5896925299870701</v>
      </c>
      <c r="D276" s="1">
        <v>-2.7514680226643899</v>
      </c>
      <c r="E276" s="1" t="s">
        <v>542</v>
      </c>
      <c r="F276" s="1" t="s">
        <v>543</v>
      </c>
      <c r="G276" s="1" t="s">
        <v>544</v>
      </c>
      <c r="H276">
        <v>11</v>
      </c>
      <c r="I276">
        <v>11</v>
      </c>
      <c r="J276">
        <v>11</v>
      </c>
      <c r="K276">
        <v>34.700000000000003</v>
      </c>
      <c r="L276">
        <v>34.700000000000003</v>
      </c>
      <c r="M276">
        <v>34.700000000000003</v>
      </c>
      <c r="N276">
        <v>41.238</v>
      </c>
      <c r="O276">
        <v>92.451999999999998</v>
      </c>
      <c r="P276">
        <v>5526200000</v>
      </c>
      <c r="Q276">
        <v>68</v>
      </c>
      <c r="R276">
        <v>3.1505093418402002</v>
      </c>
      <c r="S276">
        <v>5.1461988304093596E-3</v>
      </c>
      <c r="T276">
        <v>-4.5916112263997402</v>
      </c>
      <c r="U276">
        <v>-2.3104972205038599</v>
      </c>
      <c r="V276">
        <v>23.940090000000001</v>
      </c>
      <c r="W276">
        <v>27.166599999999999</v>
      </c>
      <c r="X276">
        <v>25.68525</v>
      </c>
      <c r="Y276">
        <v>25.266079999999999</v>
      </c>
      <c r="Z276">
        <v>26.70166</v>
      </c>
      <c r="AA276">
        <v>25.615400000000001</v>
      </c>
      <c r="AB276">
        <v>25.098849999999999</v>
      </c>
      <c r="AC276">
        <v>25.011060000000001</v>
      </c>
      <c r="AD276">
        <v>24.630099999999999</v>
      </c>
      <c r="AE276">
        <v>30.670339999999999</v>
      </c>
      <c r="AF276">
        <v>30.002759999999999</v>
      </c>
      <c r="AG276">
        <v>30.68487</v>
      </c>
      <c r="AH276" s="1" t="str">
        <f>MID(G276,FIND("|",G276,1)+1,FIND("|",G276,FIND("|",G276,1)+1)-FIND("|",G276,1)-1)</f>
        <v>A0A180GJV9</v>
      </c>
      <c r="AI276" s="1" t="str">
        <f>VLOOKUP(AH276,'Additional Annotation'!B:J,2,FALSE)</f>
        <v>913836365</v>
      </c>
      <c r="AJ276" s="1" t="str">
        <f>VLOOKUP(AH276,'Additional Annotation'!B:J,3,FALSE)</f>
        <v>KNZ44915.1</v>
      </c>
      <c r="AK276" s="1" t="str">
        <f>VLOOKUP(AH276,'Additional Annotation'!B:J,7,FALSE)</f>
        <v>eukaryotic translation initiation factor 3 subunit A</v>
      </c>
      <c r="AL276" s="1" t="str">
        <f>VLOOKUP(AH276,'Additional Annotation'!B:J,8,FALSE)</f>
        <v>Puccinia sorghi</v>
      </c>
      <c r="AM276" s="1" t="str">
        <f>VLOOKUP(AH276,'Additional Annotation'!B:J,9,FALSE)</f>
        <v>Puccinia sorghi</v>
      </c>
    </row>
    <row r="277" spans="1:39" x14ac:dyDescent="0.25">
      <c r="A277" s="15"/>
      <c r="B277" s="1" t="s">
        <v>31</v>
      </c>
      <c r="C277" s="1">
        <v>3.0454571238578998</v>
      </c>
      <c r="D277" s="1">
        <v>-6.3687019348144496</v>
      </c>
      <c r="E277" s="1" t="s">
        <v>545</v>
      </c>
      <c r="F277" s="1" t="s">
        <v>545</v>
      </c>
      <c r="G277" s="1" t="s">
        <v>546</v>
      </c>
      <c r="H277">
        <v>5</v>
      </c>
      <c r="I277">
        <v>5</v>
      </c>
      <c r="J277">
        <v>5</v>
      </c>
      <c r="K277">
        <v>51.4</v>
      </c>
      <c r="L277">
        <v>51.4</v>
      </c>
      <c r="M277">
        <v>51.4</v>
      </c>
      <c r="N277">
        <v>12.214</v>
      </c>
      <c r="O277">
        <v>126.29</v>
      </c>
      <c r="P277">
        <v>3613600000</v>
      </c>
      <c r="Q277">
        <v>22</v>
      </c>
      <c r="R277">
        <v>3.3992524828366801</v>
      </c>
      <c r="S277">
        <v>5.5333333333333302E-3</v>
      </c>
      <c r="T277">
        <v>-4.2936147054036402</v>
      </c>
      <c r="U277">
        <v>-2.2680995505729098</v>
      </c>
      <c r="V277">
        <v>24.69276</v>
      </c>
      <c r="W277">
        <v>25.841670000000001</v>
      </c>
      <c r="X277">
        <v>25.562550000000002</v>
      </c>
      <c r="Y277">
        <v>26.135549999999999</v>
      </c>
      <c r="Z277">
        <v>24.865279999999998</v>
      </c>
      <c r="AA277">
        <v>25.78088</v>
      </c>
      <c r="AB277">
        <v>25.227319999999999</v>
      </c>
      <c r="AC277">
        <v>24.681290000000001</v>
      </c>
      <c r="AD277">
        <v>26.477399999999999</v>
      </c>
      <c r="AE277">
        <v>30.067789999999999</v>
      </c>
      <c r="AF277">
        <v>29.70008</v>
      </c>
      <c r="AG277">
        <v>29.894680000000001</v>
      </c>
      <c r="AH277" s="1" t="str">
        <f>MID(G277,FIND("|",G277,1)+1,FIND("|",G277,FIND("|",G277,1)+1)-FIND("|",G277,1)-1)</f>
        <v>A0A0C4EP78</v>
      </c>
      <c r="AI277" s="1" t="str">
        <f>VLOOKUP(AH277,'Additional Annotation'!B:J,2,FALSE)</f>
        <v>1034737898</v>
      </c>
      <c r="AJ277" s="1" t="str">
        <f>VLOOKUP(AH277,'Additional Annotation'!B:J,3,FALSE)</f>
        <v>OAV91952.1</v>
      </c>
      <c r="AK277" s="1" t="str">
        <f>VLOOKUP(AH277,'Additional Annotation'!B:J,7,FALSE)</f>
        <v>aconitate hydratase, mitochondrial</v>
      </c>
      <c r="AL277" s="1" t="str">
        <f>VLOOKUP(AH277,'Additional Annotation'!B:J,8,FALSE)</f>
        <v>Puccinia triticina 1-1 BBBD Race 1</v>
      </c>
      <c r="AM277" s="1" t="str">
        <f>VLOOKUP(AH277,'Additional Annotation'!B:J,9,FALSE)</f>
        <v>Puccinia triticina 1-1 BBBD Race 1</v>
      </c>
    </row>
    <row r="278" spans="1:39" x14ac:dyDescent="0.25">
      <c r="A278" s="15"/>
      <c r="B278" s="1" t="s">
        <v>31</v>
      </c>
      <c r="C278" s="1">
        <v>1.1046419263926599</v>
      </c>
      <c r="D278" s="1">
        <v>-3.0449721018473301</v>
      </c>
      <c r="E278" s="1" t="s">
        <v>547</v>
      </c>
      <c r="F278" s="1" t="s">
        <v>547</v>
      </c>
      <c r="G278" s="1" t="s">
        <v>548</v>
      </c>
      <c r="H278">
        <v>7</v>
      </c>
      <c r="I278">
        <v>6</v>
      </c>
      <c r="J278">
        <v>6</v>
      </c>
      <c r="K278">
        <v>22.9</v>
      </c>
      <c r="L278">
        <v>21.1</v>
      </c>
      <c r="M278">
        <v>21.1</v>
      </c>
      <c r="N278">
        <v>43.121000000000002</v>
      </c>
      <c r="O278">
        <v>53.31</v>
      </c>
      <c r="P278">
        <v>1143600000</v>
      </c>
      <c r="Q278">
        <v>31</v>
      </c>
      <c r="R278">
        <v>4.4680203044493796</v>
      </c>
      <c r="S278">
        <v>7.7603686635944703E-3</v>
      </c>
      <c r="T278">
        <v>-3.4052956899007198</v>
      </c>
      <c r="U278">
        <v>-2.0429453382858802</v>
      </c>
      <c r="V278">
        <v>24.421869999999998</v>
      </c>
      <c r="W278">
        <v>25.33426</v>
      </c>
      <c r="X278">
        <v>23.673359999999999</v>
      </c>
      <c r="Y278">
        <v>24.646629999999998</v>
      </c>
      <c r="Z278">
        <v>24.886869999999998</v>
      </c>
      <c r="AA278">
        <v>24.79993</v>
      </c>
      <c r="AB278">
        <v>25.83531</v>
      </c>
      <c r="AC278">
        <v>26.36608</v>
      </c>
      <c r="AD278">
        <v>24.779900000000001</v>
      </c>
      <c r="AE278">
        <v>28.299029999999998</v>
      </c>
      <c r="AF278">
        <v>27.88297</v>
      </c>
      <c r="AG278">
        <v>28.367319999999999</v>
      </c>
      <c r="AH278" s="1" t="str">
        <f>MID(G278,FIND("|",G278,1)+1,FIND("|",G278,FIND("|",G278,1)+1)-FIND("|",G278,1)-1)</f>
        <v>A0A0C4EPF1</v>
      </c>
      <c r="AI278" s="1" t="e">
        <f>VLOOKUP(AH278,'Additional Annotation'!B:J,2,FALSE)</f>
        <v>#N/A</v>
      </c>
      <c r="AJ278" s="1" t="e">
        <f>VLOOKUP(AH278,'Additional Annotation'!B:J,3,FALSE)</f>
        <v>#N/A</v>
      </c>
      <c r="AK278" s="1" t="e">
        <f>VLOOKUP(AH278,'Additional Annotation'!B:J,7,FALSE)</f>
        <v>#N/A</v>
      </c>
      <c r="AL278" s="1" t="e">
        <f>VLOOKUP(AH278,'Additional Annotation'!B:J,8,FALSE)</f>
        <v>#N/A</v>
      </c>
      <c r="AM278" s="1" t="e">
        <f>VLOOKUP(AH278,'Additional Annotation'!B:J,9,FALSE)</f>
        <v>#N/A</v>
      </c>
    </row>
    <row r="279" spans="1:39" x14ac:dyDescent="0.25">
      <c r="A279" s="15"/>
      <c r="B279" s="1" t="s">
        <v>31</v>
      </c>
      <c r="C279" s="1">
        <v>2.6430209653227301</v>
      </c>
      <c r="D279" s="1">
        <v>-3.4800713857015002</v>
      </c>
      <c r="E279" s="1" t="s">
        <v>549</v>
      </c>
      <c r="F279" s="1" t="s">
        <v>549</v>
      </c>
      <c r="G279" s="1" t="s">
        <v>550</v>
      </c>
      <c r="H279">
        <v>17</v>
      </c>
      <c r="I279">
        <v>17</v>
      </c>
      <c r="J279">
        <v>17</v>
      </c>
      <c r="K279">
        <v>25.3</v>
      </c>
      <c r="L279">
        <v>25.3</v>
      </c>
      <c r="M279">
        <v>25.3</v>
      </c>
      <c r="N279">
        <v>123.77</v>
      </c>
      <c r="O279">
        <v>62.164999999999999</v>
      </c>
      <c r="P279">
        <v>6469000000</v>
      </c>
      <c r="Q279">
        <v>34</v>
      </c>
      <c r="R279">
        <v>2.5896925299870701</v>
      </c>
      <c r="S279">
        <v>1.71160220994475E-2</v>
      </c>
      <c r="T279">
        <v>-2.7514680226643899</v>
      </c>
      <c r="U279">
        <v>-1.4403718937454399</v>
      </c>
      <c r="V279">
        <v>24.751629999999999</v>
      </c>
      <c r="W279">
        <v>24.66976</v>
      </c>
      <c r="X279">
        <v>25.759699999999999</v>
      </c>
      <c r="Y279">
        <v>26.49652</v>
      </c>
      <c r="Z279">
        <v>25.415800000000001</v>
      </c>
      <c r="AA279">
        <v>25.406089999999999</v>
      </c>
      <c r="AB279">
        <v>25.194089999999999</v>
      </c>
      <c r="AC279">
        <v>23.919219999999999</v>
      </c>
      <c r="AD279">
        <v>24.360309999999998</v>
      </c>
      <c r="AE279">
        <v>28.79383</v>
      </c>
      <c r="AF279">
        <v>28.6294</v>
      </c>
      <c r="AG279">
        <v>28.149570000000001</v>
      </c>
      <c r="AH279" s="1" t="str">
        <f>MID(G279,FIND("|",G279,1)+1,FIND("|",G279,FIND("|",G279,1)+1)-FIND("|",G279,1)-1)</f>
        <v>A0A0C4EPP1</v>
      </c>
      <c r="AI279" s="1" t="str">
        <f>VLOOKUP(AH279,'Additional Annotation'!B:J,2,FALSE)</f>
        <v>403174367</v>
      </c>
      <c r="AJ279" s="1" t="str">
        <f>VLOOKUP(AH279,'Additional Annotation'!B:J,3,FALSE)</f>
        <v>XP_003333348.2</v>
      </c>
      <c r="AK279" s="1" t="str">
        <f>VLOOKUP(AH279,'Additional Annotation'!B:J,7,FALSE)</f>
        <v>carbamoyl-phosphate synthase small subunit</v>
      </c>
      <c r="AL279" s="1" t="str">
        <f>VLOOKUP(AH279,'Additional Annotation'!B:J,8,FALSE)</f>
        <v>Puccinia graminis f. sp. tritici CRL 75-36-700-3</v>
      </c>
      <c r="AM279" s="1" t="str">
        <f>VLOOKUP(AH279,'Additional Annotation'!B:J,9,FALSE)</f>
        <v>Puccinia graminis f. sp. tritici CRL 75-36-700-3</v>
      </c>
    </row>
    <row r="280" spans="1:39" x14ac:dyDescent="0.25">
      <c r="A280" s="15"/>
      <c r="B280" s="1" t="s">
        <v>31</v>
      </c>
      <c r="C280" s="1">
        <v>3.8220467526683501</v>
      </c>
      <c r="D280" s="1">
        <v>-6.8285611470540397</v>
      </c>
      <c r="E280" s="1" t="s">
        <v>551</v>
      </c>
      <c r="F280" s="1" t="s">
        <v>551</v>
      </c>
      <c r="G280" s="1" t="s">
        <v>552</v>
      </c>
      <c r="H280">
        <v>28</v>
      </c>
      <c r="I280">
        <v>28</v>
      </c>
      <c r="J280">
        <v>28</v>
      </c>
      <c r="K280">
        <v>35.700000000000003</v>
      </c>
      <c r="L280">
        <v>35.700000000000003</v>
      </c>
      <c r="M280">
        <v>35.700000000000003</v>
      </c>
      <c r="N280">
        <v>85.149000000000001</v>
      </c>
      <c r="O280">
        <v>323.31</v>
      </c>
      <c r="P280">
        <v>11287000000</v>
      </c>
      <c r="Q280">
        <v>126</v>
      </c>
      <c r="R280">
        <v>3.0454571238578998</v>
      </c>
      <c r="S280">
        <v>2.3132530120481901E-3</v>
      </c>
      <c r="T280">
        <v>-6.3687019348144496</v>
      </c>
      <c r="U280">
        <v>-2.8691236694912199</v>
      </c>
      <c r="V280">
        <v>25.653459999999999</v>
      </c>
      <c r="W280">
        <v>25.96339</v>
      </c>
      <c r="X280">
        <v>24.99502</v>
      </c>
      <c r="Y280">
        <v>24.8843</v>
      </c>
      <c r="Z280">
        <v>26.445319999999999</v>
      </c>
      <c r="AA280">
        <v>23.99457</v>
      </c>
      <c r="AB280">
        <v>25.640219999999999</v>
      </c>
      <c r="AC280">
        <v>25.13409</v>
      </c>
      <c r="AD280">
        <v>24.09273</v>
      </c>
      <c r="AE280">
        <v>31.380199999999999</v>
      </c>
      <c r="AF280">
        <v>31.614339999999999</v>
      </c>
      <c r="AG280">
        <v>31.435739999999999</v>
      </c>
      <c r="AH280" s="1" t="str">
        <f>MID(G280,FIND("|",G280,1)+1,FIND("|",G280,FIND("|",G280,1)+1)-FIND("|",G280,1)-1)</f>
        <v>A0A0C4EPP6</v>
      </c>
      <c r="AI280" s="1" t="str">
        <f>VLOOKUP(AH280,'Additional Annotation'!B:J,2,FALSE)</f>
        <v>599400632</v>
      </c>
      <c r="AJ280" s="1" t="str">
        <f>VLOOKUP(AH280,'Additional Annotation'!B:J,3,FALSE)</f>
        <v>XP_007412275.1</v>
      </c>
      <c r="AK280" s="1" t="str">
        <f>VLOOKUP(AH280,'Additional Annotation'!B:J,7,FALSE)</f>
        <v>family 18 glycoside hydrolase</v>
      </c>
      <c r="AL280" s="1" t="str">
        <f>VLOOKUP(AH280,'Additional Annotation'!B:J,8,FALSE)</f>
        <v>Melampsora larici-populina 98AG31</v>
      </c>
      <c r="AM280" s="1" t="str">
        <f>VLOOKUP(AH280,'Additional Annotation'!B:J,9,FALSE)</f>
        <v>Melampsora larici-populina 98AG31</v>
      </c>
    </row>
    <row r="281" spans="1:39" x14ac:dyDescent="0.25">
      <c r="A281" s="15"/>
      <c r="B281" s="1" t="s">
        <v>31</v>
      </c>
      <c r="C281" s="1">
        <v>4.4424094984476001</v>
      </c>
      <c r="D281" s="1">
        <v>-4.9647566477457703</v>
      </c>
      <c r="E281" s="1" t="s">
        <v>553</v>
      </c>
      <c r="F281" s="1" t="s">
        <v>553</v>
      </c>
      <c r="G281" s="1" t="s">
        <v>554</v>
      </c>
      <c r="H281">
        <v>3</v>
      </c>
      <c r="I281">
        <v>3</v>
      </c>
      <c r="J281">
        <v>3</v>
      </c>
      <c r="K281">
        <v>22</v>
      </c>
      <c r="L281">
        <v>22</v>
      </c>
      <c r="M281">
        <v>22</v>
      </c>
      <c r="N281">
        <v>13.705</v>
      </c>
      <c r="O281">
        <v>9.6471</v>
      </c>
      <c r="P281">
        <v>1268700000</v>
      </c>
      <c r="Q281">
        <v>23</v>
      </c>
      <c r="R281">
        <v>1.1046419263926599</v>
      </c>
      <c r="S281">
        <v>4.7545098039215701E-2</v>
      </c>
      <c r="T281">
        <v>-3.0449721018473301</v>
      </c>
      <c r="U281">
        <v>-1.08896716926315</v>
      </c>
      <c r="V281">
        <v>25.25797</v>
      </c>
      <c r="W281">
        <v>26.433319999999998</v>
      </c>
      <c r="X281">
        <v>25.151</v>
      </c>
      <c r="Y281">
        <v>24.538550000000001</v>
      </c>
      <c r="Z281">
        <v>24.55095</v>
      </c>
      <c r="AA281">
        <v>24.320910000000001</v>
      </c>
      <c r="AB281">
        <v>25.7913</v>
      </c>
      <c r="AC281">
        <v>24.735379999999999</v>
      </c>
      <c r="AD281">
        <v>24.61506</v>
      </c>
      <c r="AE281">
        <v>28.890640000000001</v>
      </c>
      <c r="AF281">
        <v>28.725919999999999</v>
      </c>
      <c r="AG281">
        <v>24.92876</v>
      </c>
      <c r="AH281" s="1" t="str">
        <f>MID(G281,FIND("|",G281,1)+1,FIND("|",G281,FIND("|",G281,1)+1)-FIND("|",G281,1)-1)</f>
        <v>A0A0C4EPU2</v>
      </c>
      <c r="AI281" s="1" t="str">
        <f>VLOOKUP(AH281,'Additional Annotation'!B:J,2,FALSE)</f>
        <v>1034738935</v>
      </c>
      <c r="AJ281" s="1" t="str">
        <f>VLOOKUP(AH281,'Additional Annotation'!B:J,3,FALSE)</f>
        <v>OAV92973.1</v>
      </c>
      <c r="AK281" s="1" t="str">
        <f>VLOOKUP(AH281,'Additional Annotation'!B:J,7,FALSE)</f>
        <v>hypothetical protein PTTG_02795</v>
      </c>
      <c r="AL281" s="1" t="str">
        <f>VLOOKUP(AH281,'Additional Annotation'!B:J,8,FALSE)</f>
        <v>Puccinia triticina 1-1 BBBD Race 1</v>
      </c>
      <c r="AM281" s="1" t="str">
        <f>VLOOKUP(AH281,'Additional Annotation'!B:J,9,FALSE)</f>
        <v>Puccinia triticina 1-1 BBBD Race 1</v>
      </c>
    </row>
    <row r="282" spans="1:39" x14ac:dyDescent="0.25">
      <c r="A282" s="15"/>
      <c r="B282" s="1" t="s">
        <v>31</v>
      </c>
      <c r="C282" s="1">
        <v>3.3542305806310901</v>
      </c>
      <c r="D282" s="1">
        <v>-4.6304448445638</v>
      </c>
      <c r="E282" s="1" t="s">
        <v>555</v>
      </c>
      <c r="F282" s="1" t="s">
        <v>556</v>
      </c>
      <c r="G282" s="1" t="s">
        <v>557</v>
      </c>
      <c r="H282">
        <v>17</v>
      </c>
      <c r="I282">
        <v>16</v>
      </c>
      <c r="J282">
        <v>16</v>
      </c>
      <c r="K282">
        <v>10.199999999999999</v>
      </c>
      <c r="L282">
        <v>9.8000000000000007</v>
      </c>
      <c r="M282">
        <v>9.8000000000000007</v>
      </c>
      <c r="N282">
        <v>255.78</v>
      </c>
      <c r="O282">
        <v>36.356000000000002</v>
      </c>
      <c r="P282">
        <v>1126500000</v>
      </c>
      <c r="Q282">
        <v>31</v>
      </c>
      <c r="R282">
        <v>2.6430209653227301</v>
      </c>
      <c r="S282">
        <v>1.06526315789474E-2</v>
      </c>
      <c r="T282">
        <v>-3.4800713857015002</v>
      </c>
      <c r="U282">
        <v>-1.7382085064361099</v>
      </c>
      <c r="V282">
        <v>23.929189999999998</v>
      </c>
      <c r="W282">
        <v>26.065709999999999</v>
      </c>
      <c r="X282">
        <v>26.629670000000001</v>
      </c>
      <c r="Y282">
        <v>24.687629999999999</v>
      </c>
      <c r="Z282">
        <v>24.46697</v>
      </c>
      <c r="AA282">
        <v>24.376830000000002</v>
      </c>
      <c r="AB282">
        <v>24.647819999999999</v>
      </c>
      <c r="AC282">
        <v>24.721959999999999</v>
      </c>
      <c r="AD282">
        <v>25.013649999999998</v>
      </c>
      <c r="AE282">
        <v>28.591419999999999</v>
      </c>
      <c r="AF282">
        <v>27.01191</v>
      </c>
      <c r="AG282">
        <v>28.368320000000001</v>
      </c>
      <c r="AH282" s="1" t="str">
        <f>MID(G282,FIND("|",G282,1)+1,FIND("|",G282,FIND("|",G282,1)+1)-FIND("|",G282,1)-1)</f>
        <v>A0A0C4EQ66</v>
      </c>
      <c r="AI282" s="1" t="str">
        <f>VLOOKUP(AH282,'Additional Annotation'!B:J,2,FALSE)</f>
        <v>1034742697</v>
      </c>
      <c r="AJ282" s="1" t="str">
        <f>VLOOKUP(AH282,'Additional Annotation'!B:J,3,FALSE)</f>
        <v>OAV96697.1</v>
      </c>
      <c r="AK282" s="1" t="str">
        <f>VLOOKUP(AH282,'Additional Annotation'!B:J,7,FALSE)</f>
        <v>2-methylcitrate dehydratase</v>
      </c>
      <c r="AL282" s="1" t="str">
        <f>VLOOKUP(AH282,'Additional Annotation'!B:J,8,FALSE)</f>
        <v>Puccinia triticina 1-1 BBBD Race 1</v>
      </c>
      <c r="AM282" s="1" t="str">
        <f>VLOOKUP(AH282,'Additional Annotation'!B:J,9,FALSE)</f>
        <v>Puccinia triticina 1-1 BBBD Race 1</v>
      </c>
    </row>
    <row r="283" spans="1:39" x14ac:dyDescent="0.25">
      <c r="A283" s="15"/>
      <c r="B283" s="1" t="s">
        <v>31</v>
      </c>
      <c r="C283" s="1">
        <v>2.9823941967039298</v>
      </c>
      <c r="D283" s="1">
        <v>-2.5230960845947301</v>
      </c>
      <c r="E283" s="1" t="s">
        <v>558</v>
      </c>
      <c r="F283" s="1" t="s">
        <v>558</v>
      </c>
      <c r="G283" s="1" t="s">
        <v>559</v>
      </c>
      <c r="H283">
        <v>9</v>
      </c>
      <c r="I283">
        <v>9</v>
      </c>
      <c r="J283">
        <v>9</v>
      </c>
      <c r="K283">
        <v>22.3</v>
      </c>
      <c r="L283">
        <v>22.3</v>
      </c>
      <c r="M283">
        <v>22.3</v>
      </c>
      <c r="N283">
        <v>58.634</v>
      </c>
      <c r="O283">
        <v>313.57</v>
      </c>
      <c r="P283">
        <v>13700000000</v>
      </c>
      <c r="Q283">
        <v>75</v>
      </c>
      <c r="R283">
        <v>3.8220467526683501</v>
      </c>
      <c r="S283">
        <v>0</v>
      </c>
      <c r="T283">
        <v>-6.8285611470540397</v>
      </c>
      <c r="U283">
        <v>-3.4358356383480899</v>
      </c>
      <c r="V283">
        <v>23.939879999999999</v>
      </c>
      <c r="W283">
        <v>25.39057</v>
      </c>
      <c r="X283">
        <v>25.310870000000001</v>
      </c>
      <c r="Y283">
        <v>24.12228</v>
      </c>
      <c r="Z283">
        <v>25.781849999999999</v>
      </c>
      <c r="AA283">
        <v>24.9937</v>
      </c>
      <c r="AB283">
        <v>25.423770000000001</v>
      </c>
      <c r="AC283">
        <v>24.187270000000002</v>
      </c>
      <c r="AD283">
        <v>25.308489999999999</v>
      </c>
      <c r="AE283">
        <v>31.836729999999999</v>
      </c>
      <c r="AF283">
        <v>31.92295</v>
      </c>
      <c r="AG283">
        <v>31.623830000000002</v>
      </c>
      <c r="AH283" s="1" t="str">
        <f>MID(G283,FIND("|",G283,1)+1,FIND("|",G283,FIND("|",G283,1)+1)-FIND("|",G283,1)-1)</f>
        <v>A0A180GP71</v>
      </c>
      <c r="AI283" s="1" t="str">
        <f>VLOOKUP(AH283,'Additional Annotation'!B:J,2,FALSE)</f>
        <v>983146446</v>
      </c>
      <c r="AJ283" s="1" t="str">
        <f>VLOOKUP(AH283,'Additional Annotation'!B:J,3,FALSE)</f>
        <v>KWU44414.1</v>
      </c>
      <c r="AK283" s="1" t="str">
        <f>VLOOKUP(AH283,'Additional Annotation'!B:J,7,FALSE)</f>
        <v>Tudor/PWWP/MBT</v>
      </c>
      <c r="AL283" s="1" t="str">
        <f>VLOOKUP(AH283,'Additional Annotation'!B:J,8,FALSE)</f>
        <v>Rhodotorula sp. JG-1b</v>
      </c>
      <c r="AM283" s="1" t="str">
        <f>VLOOKUP(AH283,'Additional Annotation'!B:J,9,FALSE)</f>
        <v>Rhodotorula sp. JG-1b</v>
      </c>
    </row>
    <row r="284" spans="1:39" x14ac:dyDescent="0.25">
      <c r="A284" s="15"/>
      <c r="B284" s="1" t="s">
        <v>31</v>
      </c>
      <c r="C284" s="1">
        <v>1.88319346207827</v>
      </c>
      <c r="D284" s="1">
        <v>-3.8469498952229801</v>
      </c>
      <c r="E284" s="1" t="s">
        <v>560</v>
      </c>
      <c r="F284" s="1" t="s">
        <v>561</v>
      </c>
      <c r="G284" s="1" t="s">
        <v>562</v>
      </c>
      <c r="H284">
        <v>4</v>
      </c>
      <c r="I284">
        <v>4</v>
      </c>
      <c r="J284">
        <v>4</v>
      </c>
      <c r="K284">
        <v>16.5</v>
      </c>
      <c r="L284">
        <v>16.5</v>
      </c>
      <c r="M284">
        <v>16.5</v>
      </c>
      <c r="N284">
        <v>26.19</v>
      </c>
      <c r="O284">
        <v>22.713000000000001</v>
      </c>
      <c r="P284">
        <v>3236100000</v>
      </c>
      <c r="Q284">
        <v>35</v>
      </c>
      <c r="R284">
        <v>4.4424094984476001</v>
      </c>
      <c r="S284">
        <v>2.1573033707865201E-3</v>
      </c>
      <c r="T284">
        <v>-4.9647566477457703</v>
      </c>
      <c r="U284">
        <v>-2.8420211392410302</v>
      </c>
      <c r="V284">
        <v>25.06672</v>
      </c>
      <c r="W284">
        <v>24.785959999999999</v>
      </c>
      <c r="X284">
        <v>24.633700000000001</v>
      </c>
      <c r="Y284">
        <v>24.95072</v>
      </c>
      <c r="Z284">
        <v>24.145309999999998</v>
      </c>
      <c r="AA284">
        <v>24.39048</v>
      </c>
      <c r="AB284">
        <v>26.068239999999999</v>
      </c>
      <c r="AC284">
        <v>26.626529999999999</v>
      </c>
      <c r="AD284">
        <v>24.00441</v>
      </c>
      <c r="AE284">
        <v>29.331440000000001</v>
      </c>
      <c r="AF284">
        <v>29.526769999999999</v>
      </c>
      <c r="AG284">
        <v>29.522570000000002</v>
      </c>
      <c r="AH284" s="1" t="str">
        <f>MID(G284,FIND("|",G284,1)+1,FIND("|",G284,FIND("|",G284,1)+1)-FIND("|",G284,1)-1)</f>
        <v>A0A0C4EQV1</v>
      </c>
      <c r="AI284" s="1" t="str">
        <f>VLOOKUP(AH284,'Additional Annotation'!B:J,2,FALSE)</f>
        <v>403164814</v>
      </c>
      <c r="AJ284" s="1" t="str">
        <f>VLOOKUP(AH284,'Additional Annotation'!B:J,3,FALSE)</f>
        <v>XP_003324887.2</v>
      </c>
      <c r="AK284" s="1" t="str">
        <f>VLOOKUP(AH284,'Additional Annotation'!B:J,7,FALSE)</f>
        <v>glutathione peroxidase</v>
      </c>
      <c r="AL284" s="1" t="str">
        <f>VLOOKUP(AH284,'Additional Annotation'!B:J,8,FALSE)</f>
        <v>Puccinia graminis f. sp. tritici CRL 75-36-700-3</v>
      </c>
      <c r="AM284" s="1" t="str">
        <f>VLOOKUP(AH284,'Additional Annotation'!B:J,9,FALSE)</f>
        <v>Puccinia graminis f. sp. tritici CRL 75-36-700-3</v>
      </c>
    </row>
    <row r="285" spans="1:39" x14ac:dyDescent="0.25">
      <c r="A285" s="15"/>
      <c r="B285" s="1" t="s">
        <v>31</v>
      </c>
      <c r="C285" s="1">
        <v>4.72562666444166</v>
      </c>
      <c r="D285" s="1">
        <v>-5.4345099131266297</v>
      </c>
      <c r="E285" s="1" t="s">
        <v>563</v>
      </c>
      <c r="F285" s="1" t="s">
        <v>563</v>
      </c>
      <c r="G285" s="1" t="s">
        <v>564</v>
      </c>
      <c r="H285">
        <v>15</v>
      </c>
      <c r="I285">
        <v>15</v>
      </c>
      <c r="J285">
        <v>15</v>
      </c>
      <c r="K285">
        <v>32.4</v>
      </c>
      <c r="L285">
        <v>32.4</v>
      </c>
      <c r="M285">
        <v>32.4</v>
      </c>
      <c r="N285">
        <v>61.213999999999999</v>
      </c>
      <c r="O285">
        <v>95.513000000000005</v>
      </c>
      <c r="P285">
        <v>3150500000</v>
      </c>
      <c r="Q285">
        <v>37</v>
      </c>
      <c r="R285">
        <v>3.3542305806310901</v>
      </c>
      <c r="S285">
        <v>4.7848101265822798E-3</v>
      </c>
      <c r="T285">
        <v>-4.6304448445638</v>
      </c>
      <c r="U285">
        <v>-2.3925861601496101</v>
      </c>
      <c r="V285">
        <v>24.116589999999999</v>
      </c>
      <c r="W285">
        <v>24.914680000000001</v>
      </c>
      <c r="X285">
        <v>25.87886</v>
      </c>
      <c r="Y285">
        <v>25.152699999999999</v>
      </c>
      <c r="Z285">
        <v>25.755279999999999</v>
      </c>
      <c r="AA285">
        <v>24.257750000000001</v>
      </c>
      <c r="AB285">
        <v>24.42944</v>
      </c>
      <c r="AC285">
        <v>24.98498</v>
      </c>
      <c r="AD285">
        <v>24.553820000000002</v>
      </c>
      <c r="AE285">
        <v>29.716909999999999</v>
      </c>
      <c r="AF285">
        <v>29.675909999999998</v>
      </c>
      <c r="AG285">
        <v>29.664249999999999</v>
      </c>
      <c r="AH285" s="1" t="str">
        <f>MID(G285,FIND("|",G285,1)+1,FIND("|",G285,FIND("|",G285,1)+1)-FIND("|",G285,1)-1)</f>
        <v>A0A0C4EQX0</v>
      </c>
      <c r="AI285" s="1" t="str">
        <f>VLOOKUP(AH285,'Additional Annotation'!B:J,2,FALSE)</f>
        <v>331224400</v>
      </c>
      <c r="AJ285" s="1" t="str">
        <f>VLOOKUP(AH285,'Additional Annotation'!B:J,3,FALSE)</f>
        <v>XP_003324872.1</v>
      </c>
      <c r="AK285" s="1" t="str">
        <f>VLOOKUP(AH285,'Additional Annotation'!B:J,7,FALSE)</f>
        <v>5'-methylthioadenosine phosphorylase</v>
      </c>
      <c r="AL285" s="1" t="str">
        <f>VLOOKUP(AH285,'Additional Annotation'!B:J,8,FALSE)</f>
        <v>Puccinia graminis f. sp. tritici CRL 75-36-700-3</v>
      </c>
      <c r="AM285" s="1" t="str">
        <f>VLOOKUP(AH285,'Additional Annotation'!B:J,9,FALSE)</f>
        <v>Puccinia graminis f. sp. tritici CRL 75-36-700-3</v>
      </c>
    </row>
    <row r="286" spans="1:39" x14ac:dyDescent="0.25">
      <c r="A286" s="15"/>
      <c r="B286" s="1" t="s">
        <v>31</v>
      </c>
      <c r="C286" s="1">
        <v>4.2130689537661299</v>
      </c>
      <c r="D286" s="1">
        <v>-5.9259986877441397</v>
      </c>
      <c r="E286" s="1" t="s">
        <v>565</v>
      </c>
      <c r="F286" s="1" t="s">
        <v>565</v>
      </c>
      <c r="G286" s="1" t="s">
        <v>566</v>
      </c>
      <c r="H286">
        <v>4</v>
      </c>
      <c r="I286">
        <v>4</v>
      </c>
      <c r="J286">
        <v>4</v>
      </c>
      <c r="K286">
        <v>13.2</v>
      </c>
      <c r="L286">
        <v>13.2</v>
      </c>
      <c r="M286">
        <v>13.2</v>
      </c>
      <c r="N286">
        <v>59.889000000000003</v>
      </c>
      <c r="O286">
        <v>23.436</v>
      </c>
      <c r="P286">
        <v>955880000</v>
      </c>
      <c r="Q286">
        <v>18</v>
      </c>
      <c r="R286">
        <v>2.9823941967039298</v>
      </c>
      <c r="S286">
        <v>1.8494623655913998E-2</v>
      </c>
      <c r="T286">
        <v>-2.5230960845947301</v>
      </c>
      <c r="U286">
        <v>-1.40472256711488</v>
      </c>
      <c r="V286">
        <v>25.013490000000001</v>
      </c>
      <c r="W286">
        <v>25.91413</v>
      </c>
      <c r="X286">
        <v>25.326519999999999</v>
      </c>
      <c r="Y286">
        <v>25.669029999999999</v>
      </c>
      <c r="Z286">
        <v>24.830100000000002</v>
      </c>
      <c r="AA286">
        <v>25.68319</v>
      </c>
      <c r="AB286">
        <v>24.534269999999999</v>
      </c>
      <c r="AC286">
        <v>25.155390000000001</v>
      </c>
      <c r="AD286">
        <v>24.074249999999999</v>
      </c>
      <c r="AE286">
        <v>27.942910000000001</v>
      </c>
      <c r="AF286">
        <v>28.059249999999999</v>
      </c>
      <c r="AG286">
        <v>27.74945</v>
      </c>
      <c r="AH286" s="1" t="str">
        <f>MID(G286,FIND("|",G286,1)+1,FIND("|",G286,FIND("|",G286,1)+1)-FIND("|",G286,1)-1)</f>
        <v>A0A180GC38</v>
      </c>
      <c r="AI286" s="1" t="str">
        <f>VLOOKUP(AH286,'Additional Annotation'!B:J,2,FALSE)</f>
        <v>1034736008</v>
      </c>
      <c r="AJ286" s="1" t="str">
        <f>VLOOKUP(AH286,'Additional Annotation'!B:J,3,FALSE)</f>
        <v>OAV90099.1</v>
      </c>
      <c r="AK286" s="1" t="str">
        <f>VLOOKUP(AH286,'Additional Annotation'!B:J,7,FALSE)</f>
        <v>large subunit ribosomal protein LP0</v>
      </c>
      <c r="AL286" s="1" t="str">
        <f>VLOOKUP(AH286,'Additional Annotation'!B:J,8,FALSE)</f>
        <v>Puccinia triticina 1-1 BBBD Race 1</v>
      </c>
      <c r="AM286" s="1" t="str">
        <f>VLOOKUP(AH286,'Additional Annotation'!B:J,9,FALSE)</f>
        <v>Puccinia triticina 1-1 BBBD Race 1</v>
      </c>
    </row>
    <row r="287" spans="1:39" x14ac:dyDescent="0.25">
      <c r="A287" s="15"/>
      <c r="B287" s="1" t="s">
        <v>31</v>
      </c>
      <c r="C287" s="1">
        <v>2.9422622741377298</v>
      </c>
      <c r="D287" s="1">
        <v>-3.5285498301188198</v>
      </c>
      <c r="E287" s="1" t="s">
        <v>567</v>
      </c>
      <c r="F287" s="1" t="s">
        <v>567</v>
      </c>
      <c r="G287" s="1" t="s">
        <v>568</v>
      </c>
      <c r="H287">
        <v>6</v>
      </c>
      <c r="I287">
        <v>6</v>
      </c>
      <c r="J287">
        <v>6</v>
      </c>
      <c r="K287">
        <v>37</v>
      </c>
      <c r="L287">
        <v>37</v>
      </c>
      <c r="M287">
        <v>37</v>
      </c>
      <c r="N287">
        <v>20.588000000000001</v>
      </c>
      <c r="O287">
        <v>49.701999999999998</v>
      </c>
      <c r="P287">
        <v>2193100000</v>
      </c>
      <c r="Q287">
        <v>17</v>
      </c>
      <c r="R287">
        <v>1.88319346207827</v>
      </c>
      <c r="S287">
        <v>1.2564263322884E-2</v>
      </c>
      <c r="T287">
        <v>-3.8469498952229801</v>
      </c>
      <c r="U287">
        <v>-1.6004286781046799</v>
      </c>
      <c r="V287">
        <v>26.504709999999999</v>
      </c>
      <c r="W287">
        <v>25.525469999999999</v>
      </c>
      <c r="X287">
        <v>24.483609999999999</v>
      </c>
      <c r="Y287">
        <v>25.503810000000001</v>
      </c>
      <c r="Z287">
        <v>26.745290000000001</v>
      </c>
      <c r="AA287">
        <v>23.642250000000001</v>
      </c>
      <c r="AB287">
        <v>25.696829999999999</v>
      </c>
      <c r="AC287">
        <v>25.953600000000002</v>
      </c>
      <c r="AD287">
        <v>24.151150000000001</v>
      </c>
      <c r="AE287">
        <v>29.18768</v>
      </c>
      <c r="AF287">
        <v>29.218859999999999</v>
      </c>
      <c r="AG287">
        <v>29.025649999999999</v>
      </c>
      <c r="AH287" s="1" t="str">
        <f>MID(G287,FIND("|",G287,1)+1,FIND("|",G287,FIND("|",G287,1)+1)-FIND("|",G287,1)-1)</f>
        <v>A0A0C4ERD6</v>
      </c>
      <c r="AI287" s="1" t="str">
        <f>VLOOKUP(AH287,'Additional Annotation'!B:J,2,FALSE)</f>
        <v>1034735660</v>
      </c>
      <c r="AJ287" s="1" t="str">
        <f>VLOOKUP(AH287,'Additional Annotation'!B:J,3,FALSE)</f>
        <v>OAV89760.1</v>
      </c>
      <c r="AK287" s="1" t="str">
        <f>VLOOKUP(AH287,'Additional Annotation'!B:J,7,FALSE)</f>
        <v>large subunit ribosomal protein L7Ae</v>
      </c>
      <c r="AL287" s="1" t="str">
        <f>VLOOKUP(AH287,'Additional Annotation'!B:J,8,FALSE)</f>
        <v>Puccinia triticina 1-1 BBBD Race 1</v>
      </c>
      <c r="AM287" s="1" t="str">
        <f>VLOOKUP(AH287,'Additional Annotation'!B:J,9,FALSE)</f>
        <v>Puccinia triticina 1-1 BBBD Race 1</v>
      </c>
    </row>
    <row r="288" spans="1:39" x14ac:dyDescent="0.25">
      <c r="A288" s="15"/>
      <c r="B288" s="1" t="s">
        <v>31</v>
      </c>
      <c r="C288" s="1">
        <v>5.1669125613241196</v>
      </c>
      <c r="D288" s="1">
        <v>-5.9484558105468803</v>
      </c>
      <c r="E288" s="1" t="s">
        <v>569</v>
      </c>
      <c r="F288" s="1" t="s">
        <v>569</v>
      </c>
      <c r="G288" s="1" t="s">
        <v>570</v>
      </c>
      <c r="H288">
        <v>13</v>
      </c>
      <c r="I288">
        <v>13</v>
      </c>
      <c r="J288">
        <v>13</v>
      </c>
      <c r="K288">
        <v>60.9</v>
      </c>
      <c r="L288">
        <v>60.9</v>
      </c>
      <c r="M288">
        <v>60.9</v>
      </c>
      <c r="N288">
        <v>32.75</v>
      </c>
      <c r="O288">
        <v>240.18</v>
      </c>
      <c r="P288">
        <v>6007700000</v>
      </c>
      <c r="Q288">
        <v>84</v>
      </c>
      <c r="R288">
        <v>4.72562666444166</v>
      </c>
      <c r="S288">
        <v>1.1875E-3</v>
      </c>
      <c r="T288">
        <v>-5.4345099131266297</v>
      </c>
      <c r="U288">
        <v>-3.1425140411071801</v>
      </c>
      <c r="V288">
        <v>25.172529999999998</v>
      </c>
      <c r="W288">
        <v>24.207640000000001</v>
      </c>
      <c r="X288">
        <v>25.496079999999999</v>
      </c>
      <c r="Y288">
        <v>24.722249999999999</v>
      </c>
      <c r="Z288">
        <v>25.486719999999998</v>
      </c>
      <c r="AA288">
        <v>25.05274</v>
      </c>
      <c r="AB288">
        <v>24.247299999999999</v>
      </c>
      <c r="AC288">
        <v>24.78565</v>
      </c>
      <c r="AD288">
        <v>24.335730000000002</v>
      </c>
      <c r="AE288">
        <v>30.596019999999999</v>
      </c>
      <c r="AF288">
        <v>30.566289999999999</v>
      </c>
      <c r="AG288">
        <v>30.402940000000001</v>
      </c>
      <c r="AH288" s="1" t="str">
        <f>MID(G288,FIND("|",G288,1)+1,FIND("|",G288,FIND("|",G288,1)+1)-FIND("|",G288,1)-1)</f>
        <v>A0A0C4ERK3</v>
      </c>
      <c r="AI288" s="1" t="str">
        <f>VLOOKUP(AH288,'Additional Annotation'!B:J,2,FALSE)</f>
        <v>1034742180</v>
      </c>
      <c r="AJ288" s="1" t="str">
        <f>VLOOKUP(AH288,'Additional Annotation'!B:J,3,FALSE)</f>
        <v>OAV96183.1</v>
      </c>
      <c r="AK288" s="1" t="str">
        <f>VLOOKUP(AH288,'Additional Annotation'!B:J,7,FALSE)</f>
        <v>6-phosphogluconate dehydrogenase</v>
      </c>
      <c r="AL288" s="1" t="str">
        <f>VLOOKUP(AH288,'Additional Annotation'!B:J,8,FALSE)</f>
        <v>Puccinia triticina 1-1 BBBD Race 1</v>
      </c>
      <c r="AM288" s="1" t="str">
        <f>VLOOKUP(AH288,'Additional Annotation'!B:J,9,FALSE)</f>
        <v>Puccinia triticina 1-1 BBBD Race 1</v>
      </c>
    </row>
    <row r="289" spans="1:39" x14ac:dyDescent="0.25">
      <c r="A289" s="15"/>
      <c r="B289" s="1" t="s">
        <v>31</v>
      </c>
      <c r="C289" s="1">
        <v>2.9880316029242699</v>
      </c>
      <c r="D289" s="1">
        <v>-8.1550839742024692</v>
      </c>
      <c r="E289" s="1" t="s">
        <v>571</v>
      </c>
      <c r="F289" s="1" t="s">
        <v>571</v>
      </c>
      <c r="G289" s="1" t="s">
        <v>572</v>
      </c>
      <c r="H289">
        <v>9</v>
      </c>
      <c r="I289">
        <v>9</v>
      </c>
      <c r="J289">
        <v>9</v>
      </c>
      <c r="K289">
        <v>43.7</v>
      </c>
      <c r="L289">
        <v>43.7</v>
      </c>
      <c r="M289">
        <v>43.7</v>
      </c>
      <c r="N289">
        <v>33.281999999999996</v>
      </c>
      <c r="O289">
        <v>211.41</v>
      </c>
      <c r="P289">
        <v>8064500000</v>
      </c>
      <c r="Q289">
        <v>56</v>
      </c>
      <c r="R289">
        <v>4.2130689537661299</v>
      </c>
      <c r="S289">
        <v>0</v>
      </c>
      <c r="T289">
        <v>-5.9259986877441397</v>
      </c>
      <c r="U289">
        <v>-3.2263888497795099</v>
      </c>
      <c r="V289">
        <v>24.824729999999999</v>
      </c>
      <c r="W289">
        <v>23.99775</v>
      </c>
      <c r="X289">
        <v>25.781600000000001</v>
      </c>
      <c r="Y289">
        <v>25.051069999999999</v>
      </c>
      <c r="Z289">
        <v>24.825669999999999</v>
      </c>
      <c r="AA289">
        <v>25.516950000000001</v>
      </c>
      <c r="AB289">
        <v>25.563410000000001</v>
      </c>
      <c r="AC289">
        <v>26.43629</v>
      </c>
      <c r="AD289">
        <v>25.81889</v>
      </c>
      <c r="AE289">
        <v>31.374510000000001</v>
      </c>
      <c r="AF289">
        <v>31.273250000000001</v>
      </c>
      <c r="AG289">
        <v>30.52393</v>
      </c>
      <c r="AH289" s="1" t="str">
        <f>MID(G289,FIND("|",G289,1)+1,FIND("|",G289,FIND("|",G289,1)+1)-FIND("|",G289,1)-1)</f>
        <v>A0A0C4ERQ8</v>
      </c>
      <c r="AI289" s="1" t="str">
        <f>VLOOKUP(AH289,'Additional Annotation'!B:J,2,FALSE)</f>
        <v>1034742273</v>
      </c>
      <c r="AJ289" s="1" t="str">
        <f>VLOOKUP(AH289,'Additional Annotation'!B:J,3,FALSE)</f>
        <v>OAV96276.1</v>
      </c>
      <c r="AK289" s="1" t="str">
        <f>VLOOKUP(AH289,'Additional Annotation'!B:J,7,FALSE)</f>
        <v>heat shock protein HSS1</v>
      </c>
      <c r="AL289" s="1" t="str">
        <f>VLOOKUP(AH289,'Additional Annotation'!B:J,8,FALSE)</f>
        <v>Puccinia triticina 1-1 BBBD Race 1</v>
      </c>
      <c r="AM289" s="1" t="str">
        <f>VLOOKUP(AH289,'Additional Annotation'!B:J,9,FALSE)</f>
        <v>Puccinia triticina 1-1 BBBD Race 1</v>
      </c>
    </row>
    <row r="290" spans="1:39" x14ac:dyDescent="0.25">
      <c r="A290" s="15"/>
      <c r="B290" s="1" t="s">
        <v>31</v>
      </c>
      <c r="C290" s="1">
        <v>4.1807127409837097</v>
      </c>
      <c r="D290" s="1">
        <v>-2.0050322214762399</v>
      </c>
      <c r="E290" s="1" t="s">
        <v>573</v>
      </c>
      <c r="F290" s="1" t="s">
        <v>573</v>
      </c>
      <c r="G290" s="1" t="s">
        <v>574</v>
      </c>
      <c r="H290">
        <v>6</v>
      </c>
      <c r="I290">
        <v>6</v>
      </c>
      <c r="J290">
        <v>6</v>
      </c>
      <c r="K290">
        <v>23</v>
      </c>
      <c r="L290">
        <v>23</v>
      </c>
      <c r="M290">
        <v>23</v>
      </c>
      <c r="N290">
        <v>30.023</v>
      </c>
      <c r="O290">
        <v>40.816000000000003</v>
      </c>
      <c r="P290">
        <v>3217000000</v>
      </c>
      <c r="Q290">
        <v>30</v>
      </c>
      <c r="R290">
        <v>2.9422622741377298</v>
      </c>
      <c r="S290">
        <v>1.0198473282442701E-2</v>
      </c>
      <c r="T290">
        <v>-3.5285498301188198</v>
      </c>
      <c r="U290">
        <v>-1.83367340128499</v>
      </c>
      <c r="V290">
        <v>25.47654</v>
      </c>
      <c r="W290">
        <v>25.415700000000001</v>
      </c>
      <c r="X290">
        <v>24.26163</v>
      </c>
      <c r="Y290">
        <v>25.724460000000001</v>
      </c>
      <c r="Z290">
        <v>26.657990000000002</v>
      </c>
      <c r="AA290">
        <v>25.96874</v>
      </c>
      <c r="AB290">
        <v>25.32938</v>
      </c>
      <c r="AC290">
        <v>26.546420000000001</v>
      </c>
      <c r="AD290">
        <v>24.984739999999999</v>
      </c>
      <c r="AE290">
        <v>29.911280000000001</v>
      </c>
      <c r="AF290">
        <v>30.01558</v>
      </c>
      <c r="AG290">
        <v>29.009989999999998</v>
      </c>
      <c r="AH290" s="1" t="str">
        <f>MID(G290,FIND("|",G290,1)+1,FIND("|",G290,FIND("|",G290,1)+1)-FIND("|",G290,1)-1)</f>
        <v>A0A0C4ERS1</v>
      </c>
      <c r="AI290" s="1" t="str">
        <f>VLOOKUP(AH290,'Additional Annotation'!B:J,2,FALSE)</f>
        <v>1034738481</v>
      </c>
      <c r="AJ290" s="1" t="str">
        <f>VLOOKUP(AH290,'Additional Annotation'!B:J,3,FALSE)</f>
        <v>OAV92526.1</v>
      </c>
      <c r="AK290" s="1" t="str">
        <f>VLOOKUP(AH290,'Additional Annotation'!B:J,7,FALSE)</f>
        <v>NAD(P)H:quinone oxidoreductase, type IV</v>
      </c>
      <c r="AL290" s="1" t="str">
        <f>VLOOKUP(AH290,'Additional Annotation'!B:J,8,FALSE)</f>
        <v>Puccinia triticina 1-1 BBBD Race 1</v>
      </c>
      <c r="AM290" s="1" t="str">
        <f>VLOOKUP(AH290,'Additional Annotation'!B:J,9,FALSE)</f>
        <v>Puccinia triticina 1-1 BBBD Race 1</v>
      </c>
    </row>
    <row r="291" spans="1:39" x14ac:dyDescent="0.25">
      <c r="A291" s="15"/>
      <c r="B291" s="1" t="s">
        <v>31</v>
      </c>
      <c r="C291" s="1">
        <v>4.4584710201598403</v>
      </c>
      <c r="D291" s="1">
        <v>-6.9594249725341797</v>
      </c>
      <c r="E291" s="1" t="s">
        <v>575</v>
      </c>
      <c r="F291" s="1" t="s">
        <v>576</v>
      </c>
      <c r="G291" s="1" t="s">
        <v>577</v>
      </c>
      <c r="H291">
        <v>20</v>
      </c>
      <c r="I291">
        <v>20</v>
      </c>
      <c r="J291">
        <v>3</v>
      </c>
      <c r="K291">
        <v>40.4</v>
      </c>
      <c r="L291">
        <v>40.4</v>
      </c>
      <c r="M291">
        <v>4.3</v>
      </c>
      <c r="N291">
        <v>68.733999999999995</v>
      </c>
      <c r="O291">
        <v>323.31</v>
      </c>
      <c r="P291">
        <v>11627000000</v>
      </c>
      <c r="Q291">
        <v>157</v>
      </c>
      <c r="R291">
        <v>5.1669125613241196</v>
      </c>
      <c r="S291">
        <v>0</v>
      </c>
      <c r="T291">
        <v>-5.9484558105468803</v>
      </c>
      <c r="U291">
        <v>-3.5104574033129898</v>
      </c>
      <c r="V291">
        <v>26.445979999999999</v>
      </c>
      <c r="W291">
        <v>25.820239999999998</v>
      </c>
      <c r="X291">
        <v>26.056000000000001</v>
      </c>
      <c r="Y291">
        <v>25.72353</v>
      </c>
      <c r="Z291">
        <v>25.548909999999999</v>
      </c>
      <c r="AA291">
        <v>25.335750000000001</v>
      </c>
      <c r="AB291">
        <v>23.791930000000001</v>
      </c>
      <c r="AC291">
        <v>23.976780000000002</v>
      </c>
      <c r="AD291">
        <v>24.985700000000001</v>
      </c>
      <c r="AE291">
        <v>31.80236</v>
      </c>
      <c r="AF291">
        <v>31.323350000000001</v>
      </c>
      <c r="AG291">
        <v>31.327850000000002</v>
      </c>
      <c r="AH291" s="1" t="str">
        <f>MID(G291,FIND("|",G291,1)+1,FIND("|",G291,FIND("|",G291,1)+1)-FIND("|",G291,1)-1)</f>
        <v>A0A0C4ERS9</v>
      </c>
      <c r="AI291" s="1" t="str">
        <f>VLOOKUP(AH291,'Additional Annotation'!B:J,2,FALSE)</f>
        <v>331212225</v>
      </c>
      <c r="AJ291" s="1" t="str">
        <f>VLOOKUP(AH291,'Additional Annotation'!B:J,3,FALSE)</f>
        <v>XP_003307382.1</v>
      </c>
      <c r="AK291" s="1" t="str">
        <f>VLOOKUP(AH291,'Additional Annotation'!B:J,7,FALSE)</f>
        <v>elongation factor EF-1 beta subunit</v>
      </c>
      <c r="AL291" s="1" t="str">
        <f>VLOOKUP(AH291,'Additional Annotation'!B:J,8,FALSE)</f>
        <v>Puccinia graminis f. sp. tritici CRL 75-36-700-3</v>
      </c>
      <c r="AM291" s="1" t="str">
        <f>VLOOKUP(AH291,'Additional Annotation'!B:J,9,FALSE)</f>
        <v>Puccinia graminis f. sp. tritici CRL 75-36-700-3</v>
      </c>
    </row>
    <row r="292" spans="1:39" x14ac:dyDescent="0.25">
      <c r="A292" s="15"/>
      <c r="B292" s="1" t="s">
        <v>31</v>
      </c>
      <c r="C292" s="1">
        <v>3.9702028820506698</v>
      </c>
      <c r="D292" s="1">
        <v>-6.5399487813313799</v>
      </c>
      <c r="E292" s="1" t="s">
        <v>578</v>
      </c>
      <c r="F292" s="1" t="s">
        <v>578</v>
      </c>
      <c r="G292" s="1" t="s">
        <v>579</v>
      </c>
      <c r="H292">
        <v>37</v>
      </c>
      <c r="I292">
        <v>29</v>
      </c>
      <c r="J292">
        <v>29</v>
      </c>
      <c r="K292">
        <v>69.5</v>
      </c>
      <c r="L292">
        <v>56.4</v>
      </c>
      <c r="M292">
        <v>56.4</v>
      </c>
      <c r="N292">
        <v>70.902000000000001</v>
      </c>
      <c r="O292">
        <v>323.31</v>
      </c>
      <c r="P292">
        <v>49652000000</v>
      </c>
      <c r="Q292">
        <v>293</v>
      </c>
      <c r="R292">
        <v>2.9880316029242699</v>
      </c>
      <c r="S292">
        <v>0</v>
      </c>
      <c r="T292">
        <v>-8.1550839742024692</v>
      </c>
      <c r="U292">
        <v>-3.3232146226736599</v>
      </c>
      <c r="V292">
        <v>24.68947</v>
      </c>
      <c r="W292">
        <v>26.465319999999998</v>
      </c>
      <c r="X292">
        <v>25.969819999999999</v>
      </c>
      <c r="Y292">
        <v>23.59835</v>
      </c>
      <c r="Z292">
        <v>26.822279999999999</v>
      </c>
      <c r="AA292">
        <v>25.659410000000001</v>
      </c>
      <c r="AB292">
        <v>25.627479999999998</v>
      </c>
      <c r="AC292">
        <v>27.257639999999999</v>
      </c>
      <c r="AD292">
        <v>25.981919999999999</v>
      </c>
      <c r="AE292">
        <v>33.417400000000001</v>
      </c>
      <c r="AF292">
        <v>33.803469999999997</v>
      </c>
      <c r="AG292">
        <v>33.324420000000003</v>
      </c>
      <c r="AH292" s="1" t="str">
        <f>MID(G292,FIND("|",G292,1)+1,FIND("|",G292,FIND("|",G292,1)+1)-FIND("|",G292,1)-1)</f>
        <v>A0A0C4ERU7</v>
      </c>
      <c r="AI292" s="1" t="str">
        <f>VLOOKUP(AH292,'Additional Annotation'!B:J,2,FALSE)</f>
        <v>331215087</v>
      </c>
      <c r="AJ292" s="1" t="str">
        <f>VLOOKUP(AH292,'Additional Annotation'!B:J,3,FALSE)</f>
        <v>XP_003320224.1</v>
      </c>
      <c r="AK292" s="1" t="str">
        <f>VLOOKUP(AH292,'Additional Annotation'!B:J,7,FALSE)</f>
        <v>fructose-bisphosphate aldolase, class II</v>
      </c>
      <c r="AL292" s="1" t="str">
        <f>VLOOKUP(AH292,'Additional Annotation'!B:J,8,FALSE)</f>
        <v>Puccinia graminis f. sp. tritici CRL 75-36-700-3</v>
      </c>
      <c r="AM292" s="1" t="str">
        <f>VLOOKUP(AH292,'Additional Annotation'!B:J,9,FALSE)</f>
        <v>Puccinia graminis f. sp. tritici CRL 75-36-700-3</v>
      </c>
    </row>
    <row r="293" spans="1:39" x14ac:dyDescent="0.25">
      <c r="A293" s="15"/>
      <c r="B293" s="1" t="s">
        <v>31</v>
      </c>
      <c r="C293" s="1">
        <v>3.5745841487607701</v>
      </c>
      <c r="D293" s="1">
        <v>-3.4057337443033902</v>
      </c>
      <c r="E293" s="1" t="s">
        <v>580</v>
      </c>
      <c r="F293" s="1" t="s">
        <v>580</v>
      </c>
      <c r="G293" s="1" t="s">
        <v>581</v>
      </c>
      <c r="H293">
        <v>4</v>
      </c>
      <c r="I293">
        <v>4</v>
      </c>
      <c r="J293">
        <v>4</v>
      </c>
      <c r="K293">
        <v>28.4</v>
      </c>
      <c r="L293">
        <v>28.4</v>
      </c>
      <c r="M293">
        <v>28.4</v>
      </c>
      <c r="N293">
        <v>21.451000000000001</v>
      </c>
      <c r="O293">
        <v>14.034000000000001</v>
      </c>
      <c r="P293">
        <v>611360000</v>
      </c>
      <c r="Q293">
        <v>12</v>
      </c>
      <c r="R293">
        <v>4.1807127409837097</v>
      </c>
      <c r="S293">
        <v>2.61885057471264E-2</v>
      </c>
      <c r="T293">
        <v>-2.0050322214762399</v>
      </c>
      <c r="U293">
        <v>-1.24066418417184</v>
      </c>
      <c r="V293">
        <v>25.76999</v>
      </c>
      <c r="W293">
        <v>25.972470000000001</v>
      </c>
      <c r="X293">
        <v>26.134869999999999</v>
      </c>
      <c r="Y293">
        <v>25.225449999999999</v>
      </c>
      <c r="Z293">
        <v>25.369070000000001</v>
      </c>
      <c r="AA293">
        <v>25.248760000000001</v>
      </c>
      <c r="AB293">
        <v>25.665990000000001</v>
      </c>
      <c r="AC293">
        <v>23.44454</v>
      </c>
      <c r="AD293">
        <v>25.163869999999999</v>
      </c>
      <c r="AE293">
        <v>27.49945</v>
      </c>
      <c r="AF293">
        <v>27.198540000000001</v>
      </c>
      <c r="AG293">
        <v>27.16039</v>
      </c>
      <c r="AH293" s="1" t="str">
        <f>MID(G293,FIND("|",G293,1)+1,FIND("|",G293,FIND("|",G293,1)+1)-FIND("|",G293,1)-1)</f>
        <v>A0A0C4ERV1</v>
      </c>
      <c r="AI293" s="1" t="str">
        <f>VLOOKUP(AH293,'Additional Annotation'!B:J,2,FALSE)</f>
        <v>1034742835</v>
      </c>
      <c r="AJ293" s="1" t="str">
        <f>VLOOKUP(AH293,'Additional Annotation'!B:J,3,FALSE)</f>
        <v>OAV96834.1</v>
      </c>
      <c r="AK293" s="1" t="str">
        <f>VLOOKUP(AH293,'Additional Annotation'!B:J,7,FALSE)</f>
        <v>40S ribosomal protein S1</v>
      </c>
      <c r="AL293" s="1" t="str">
        <f>VLOOKUP(AH293,'Additional Annotation'!B:J,8,FALSE)</f>
        <v>Puccinia triticina 1-1 BBBD Race 1</v>
      </c>
      <c r="AM293" s="1" t="str">
        <f>VLOOKUP(AH293,'Additional Annotation'!B:J,9,FALSE)</f>
        <v>Puccinia triticina 1-1 BBBD Race 1</v>
      </c>
    </row>
    <row r="294" spans="1:39" x14ac:dyDescent="0.25">
      <c r="A294" s="15"/>
      <c r="B294" s="1" t="s">
        <v>31</v>
      </c>
      <c r="C294" s="1">
        <v>2.98016712551357</v>
      </c>
      <c r="D294" s="1">
        <v>-5.5063495635986301</v>
      </c>
      <c r="E294" s="1" t="s">
        <v>582</v>
      </c>
      <c r="F294" s="1" t="s">
        <v>582</v>
      </c>
      <c r="G294" s="1" t="s">
        <v>583</v>
      </c>
      <c r="H294">
        <v>8</v>
      </c>
      <c r="I294">
        <v>8</v>
      </c>
      <c r="J294">
        <v>8</v>
      </c>
      <c r="K294">
        <v>43.7</v>
      </c>
      <c r="L294">
        <v>43.7</v>
      </c>
      <c r="M294">
        <v>43.7</v>
      </c>
      <c r="N294">
        <v>23.91</v>
      </c>
      <c r="O294">
        <v>323.31</v>
      </c>
      <c r="P294">
        <v>13566000000</v>
      </c>
      <c r="Q294">
        <v>100</v>
      </c>
      <c r="R294">
        <v>4.4584710201598403</v>
      </c>
      <c r="S294">
        <v>0</v>
      </c>
      <c r="T294">
        <v>-6.9594249725341797</v>
      </c>
      <c r="U294">
        <v>-3.7763453445249899</v>
      </c>
      <c r="V294">
        <v>22.39995</v>
      </c>
      <c r="W294">
        <v>26.348009999999999</v>
      </c>
      <c r="X294">
        <v>25.797460000000001</v>
      </c>
      <c r="Y294">
        <v>24.163969999999999</v>
      </c>
      <c r="Z294">
        <v>25.231200000000001</v>
      </c>
      <c r="AA294">
        <v>25.102319999999999</v>
      </c>
      <c r="AB294">
        <v>25.38964</v>
      </c>
      <c r="AC294">
        <v>24.325780000000002</v>
      </c>
      <c r="AD294">
        <v>26.214639999999999</v>
      </c>
      <c r="AE294">
        <v>31.824529999999999</v>
      </c>
      <c r="AF294">
        <v>31.887840000000001</v>
      </c>
      <c r="AG294">
        <v>31.663399999999999</v>
      </c>
      <c r="AH294" s="1" t="str">
        <f>MID(G294,FIND("|",G294,1)+1,FIND("|",G294,FIND("|",G294,1)+1)-FIND("|",G294,1)-1)</f>
        <v>A0A0C4ERV4</v>
      </c>
      <c r="AI294" s="1" t="str">
        <f>VLOOKUP(AH294,'Additional Annotation'!B:J,2,FALSE)</f>
        <v>1022854142</v>
      </c>
      <c r="AJ294" s="1" t="str">
        <f>VLOOKUP(AH294,'Additional Annotation'!B:J,3,FALSE)</f>
        <v>XP_016271904.1</v>
      </c>
      <c r="AK294" s="1" t="str">
        <f>VLOOKUP(AH294,'Additional Annotation'!B:J,7,FALSE)</f>
        <v>Rho GDP-dissociation inhibitor</v>
      </c>
      <c r="AL294" s="1" t="str">
        <f>VLOOKUP(AH294,'Additional Annotation'!B:J,8,FALSE)</f>
        <v>Rhodotorula toruloides;Rhodotorula toruloides NP11</v>
      </c>
      <c r="AM294" s="1" t="str">
        <f>VLOOKUP(AH294,'Additional Annotation'!B:J,9,FALSE)</f>
        <v>Rhodotorula toruloides;Rhodotorula toruloides NP11</v>
      </c>
    </row>
    <row r="295" spans="1:39" x14ac:dyDescent="0.25">
      <c r="A295" s="15"/>
      <c r="B295" s="1" t="s">
        <v>31</v>
      </c>
      <c r="C295" s="1">
        <v>3.83913420053277</v>
      </c>
      <c r="D295" s="1">
        <v>-3.8495559692382799</v>
      </c>
      <c r="E295" s="1" t="s">
        <v>584</v>
      </c>
      <c r="F295" s="1" t="s">
        <v>584</v>
      </c>
      <c r="G295" s="1" t="s">
        <v>585</v>
      </c>
      <c r="H295">
        <v>13</v>
      </c>
      <c r="I295">
        <v>13</v>
      </c>
      <c r="J295">
        <v>13</v>
      </c>
      <c r="K295">
        <v>47.4</v>
      </c>
      <c r="L295">
        <v>47.4</v>
      </c>
      <c r="M295">
        <v>47.4</v>
      </c>
      <c r="N295">
        <v>35.997</v>
      </c>
      <c r="O295">
        <v>278.13</v>
      </c>
      <c r="P295">
        <v>21108000000</v>
      </c>
      <c r="Q295">
        <v>113</v>
      </c>
      <c r="R295">
        <v>3.9702028820506698</v>
      </c>
      <c r="S295">
        <v>0</v>
      </c>
      <c r="T295">
        <v>-6.5399487813313799</v>
      </c>
      <c r="U295">
        <v>-3.3918839319154102</v>
      </c>
      <c r="V295">
        <v>25.429079999999999</v>
      </c>
      <c r="W295">
        <v>25.255669999999999</v>
      </c>
      <c r="X295">
        <v>25.12585</v>
      </c>
      <c r="Y295">
        <v>26.0307</v>
      </c>
      <c r="Z295">
        <v>26.530740000000002</v>
      </c>
      <c r="AA295">
        <v>25.080010000000001</v>
      </c>
      <c r="AB295">
        <v>26.033809999999999</v>
      </c>
      <c r="AC295">
        <v>25.256360000000001</v>
      </c>
      <c r="AD295">
        <v>25.061109999999999</v>
      </c>
      <c r="AE295">
        <v>32.48901</v>
      </c>
      <c r="AF295">
        <v>32.329189999999997</v>
      </c>
      <c r="AG295">
        <v>32.443100000000001</v>
      </c>
      <c r="AH295" s="1" t="str">
        <f>MID(G295,FIND("|",G295,1)+1,FIND("|",G295,FIND("|",G295,1)+1)-FIND("|",G295,1)-1)</f>
        <v>A0A0C4ERW8</v>
      </c>
      <c r="AI295" s="1" t="str">
        <f>VLOOKUP(AH295,'Additional Annotation'!B:J,2,FALSE)</f>
        <v>1034742814</v>
      </c>
      <c r="AJ295" s="1" t="str">
        <f>VLOOKUP(AH295,'Additional Annotation'!B:J,3,FALSE)</f>
        <v>OAV96813.1</v>
      </c>
      <c r="AK295" s="1" t="str">
        <f>VLOOKUP(AH295,'Additional Annotation'!B:J,7,FALSE)</f>
        <v>proteasome subunit alpha type-5</v>
      </c>
      <c r="AL295" s="1" t="str">
        <f>VLOOKUP(AH295,'Additional Annotation'!B:J,8,FALSE)</f>
        <v>Puccinia triticina 1-1 BBBD Race 1</v>
      </c>
      <c r="AM295" s="1" t="str">
        <f>VLOOKUP(AH295,'Additional Annotation'!B:J,9,FALSE)</f>
        <v>Puccinia triticina 1-1 BBBD Race 1</v>
      </c>
    </row>
    <row r="296" spans="1:39" x14ac:dyDescent="0.25">
      <c r="A296" s="15"/>
      <c r="B296" s="1" t="s">
        <v>31</v>
      </c>
      <c r="C296" s="1">
        <v>4.7563737326385001</v>
      </c>
      <c r="D296" s="1">
        <v>-5.0993582407633502</v>
      </c>
      <c r="E296" s="1" t="s">
        <v>586</v>
      </c>
      <c r="F296" s="1" t="s">
        <v>586</v>
      </c>
      <c r="G296" s="1" t="s">
        <v>587</v>
      </c>
      <c r="H296">
        <v>6</v>
      </c>
      <c r="I296">
        <v>6</v>
      </c>
      <c r="J296">
        <v>6</v>
      </c>
      <c r="K296">
        <v>24.9</v>
      </c>
      <c r="L296">
        <v>24.9</v>
      </c>
      <c r="M296">
        <v>24.9</v>
      </c>
      <c r="N296">
        <v>29.434999999999999</v>
      </c>
      <c r="O296">
        <v>33.323999999999998</v>
      </c>
      <c r="P296">
        <v>1688000000</v>
      </c>
      <c r="Q296">
        <v>25</v>
      </c>
      <c r="R296">
        <v>3.5745841487607701</v>
      </c>
      <c r="S296">
        <v>8.2891566265060196E-3</v>
      </c>
      <c r="T296">
        <v>-3.4057337443033902</v>
      </c>
      <c r="U296">
        <v>-1.91212793566836</v>
      </c>
      <c r="V296">
        <v>26.043019999999999</v>
      </c>
      <c r="W296">
        <v>26.050830000000001</v>
      </c>
      <c r="X296">
        <v>24.682559999999999</v>
      </c>
      <c r="Y296">
        <v>25.158439999999999</v>
      </c>
      <c r="Z296">
        <v>24.974029999999999</v>
      </c>
      <c r="AA296">
        <v>25.61917</v>
      </c>
      <c r="AB296">
        <v>25.822949999999999</v>
      </c>
      <c r="AC296">
        <v>24.391940000000002</v>
      </c>
      <c r="AD296">
        <v>25.528569999999998</v>
      </c>
      <c r="AE296">
        <v>29.065380000000001</v>
      </c>
      <c r="AF296">
        <v>28.4178</v>
      </c>
      <c r="AG296">
        <v>28.485659999999999</v>
      </c>
      <c r="AH296" s="1" t="str">
        <f>MID(G296,FIND("|",G296,1)+1,FIND("|",G296,FIND("|",G296,1)+1)-FIND("|",G296,1)-1)</f>
        <v>A0A0C4ERX5</v>
      </c>
      <c r="AI296" s="1" t="str">
        <f>VLOOKUP(AH296,'Additional Annotation'!B:J,2,FALSE)</f>
        <v>1216222388</v>
      </c>
      <c r="AJ296" s="1" t="str">
        <f>VLOOKUP(AH296,'Additional Annotation'!B:J,3,FALSE)</f>
        <v>SCV72162.1</v>
      </c>
      <c r="AK296" s="1" t="str">
        <f>VLOOKUP(AH296,'Additional Annotation'!B:J,7,FALSE)</f>
        <v>BQ2448_4856</v>
      </c>
      <c r="AL296" s="1" t="str">
        <f>VLOOKUP(AH296,'Additional Annotation'!B:J,8,FALSE)</f>
        <v>Microbotryum intermedium</v>
      </c>
      <c r="AM296" s="1" t="str">
        <f>VLOOKUP(AH296,'Additional Annotation'!B:J,9,FALSE)</f>
        <v>Microbotryum intermedium</v>
      </c>
    </row>
    <row r="297" spans="1:39" x14ac:dyDescent="0.25">
      <c r="A297" s="15"/>
      <c r="B297" s="1" t="s">
        <v>31</v>
      </c>
      <c r="C297" s="1">
        <v>3.0786462225104101</v>
      </c>
      <c r="D297" s="1">
        <v>-5.2221031188964799</v>
      </c>
      <c r="E297" s="1" t="s">
        <v>588</v>
      </c>
      <c r="F297" s="1" t="s">
        <v>588</v>
      </c>
      <c r="G297" s="1" t="s">
        <v>589</v>
      </c>
      <c r="H297">
        <v>7</v>
      </c>
      <c r="I297">
        <v>7</v>
      </c>
      <c r="J297">
        <v>7</v>
      </c>
      <c r="K297">
        <v>42.1</v>
      </c>
      <c r="L297">
        <v>42.1</v>
      </c>
      <c r="M297">
        <v>42.1</v>
      </c>
      <c r="N297">
        <v>22.132999999999999</v>
      </c>
      <c r="O297">
        <v>95.909000000000006</v>
      </c>
      <c r="P297">
        <v>5677700000</v>
      </c>
      <c r="Q297">
        <v>32</v>
      </c>
      <c r="R297">
        <v>2.98016712551357</v>
      </c>
      <c r="S297">
        <v>4.2295081967213101E-3</v>
      </c>
      <c r="T297">
        <v>-5.5063495635986301</v>
      </c>
      <c r="U297">
        <v>-2.5644517313603701</v>
      </c>
      <c r="V297">
        <v>25.77805</v>
      </c>
      <c r="W297">
        <v>25.211169999999999</v>
      </c>
      <c r="X297">
        <v>25.92801</v>
      </c>
      <c r="Y297">
        <v>25.472819999999999</v>
      </c>
      <c r="Z297">
        <v>25.677199999999999</v>
      </c>
      <c r="AA297">
        <v>23.683869999999999</v>
      </c>
      <c r="AB297">
        <v>25.684349999999998</v>
      </c>
      <c r="AC297">
        <v>24.180440000000001</v>
      </c>
      <c r="AD297">
        <v>26.098389999999998</v>
      </c>
      <c r="AE297">
        <v>30.298549999999999</v>
      </c>
      <c r="AF297">
        <v>30.718330000000002</v>
      </c>
      <c r="AG297">
        <v>30.336069999999999</v>
      </c>
      <c r="AH297" s="1" t="str">
        <f>MID(G297,FIND("|",G297,1)+1,FIND("|",G297,FIND("|",G297,1)+1)-FIND("|",G297,1)-1)</f>
        <v>A0A0C4ERX9</v>
      </c>
      <c r="AI297" s="1" t="str">
        <f>VLOOKUP(AH297,'Additional Annotation'!B:J,2,FALSE)</f>
        <v>599428038</v>
      </c>
      <c r="AJ297" s="1" t="str">
        <f>VLOOKUP(AH297,'Additional Annotation'!B:J,3,FALSE)</f>
        <v>XP_007418383.1</v>
      </c>
      <c r="AK297" s="1" t="str">
        <f>VLOOKUP(AH297,'Additional Annotation'!B:J,7,FALSE)</f>
        <v>family 4 carbohydrate esterase</v>
      </c>
      <c r="AL297" s="1" t="str">
        <f>VLOOKUP(AH297,'Additional Annotation'!B:J,8,FALSE)</f>
        <v>Melampsora larici-populina 98AG31</v>
      </c>
      <c r="AM297" s="1" t="str">
        <f>VLOOKUP(AH297,'Additional Annotation'!B:J,9,FALSE)</f>
        <v>Melampsora larici-populina 98AG31</v>
      </c>
    </row>
    <row r="298" spans="1:39" x14ac:dyDescent="0.25">
      <c r="A298" s="15"/>
      <c r="B298" s="1" t="s">
        <v>31</v>
      </c>
      <c r="C298" s="1">
        <v>3.0742275982710701</v>
      </c>
      <c r="D298" s="1">
        <v>-3.0512218475341801</v>
      </c>
      <c r="E298" s="1" t="s">
        <v>590</v>
      </c>
      <c r="F298" s="1" t="s">
        <v>590</v>
      </c>
      <c r="G298" s="1" t="s">
        <v>591</v>
      </c>
      <c r="H298">
        <v>9</v>
      </c>
      <c r="I298">
        <v>7</v>
      </c>
      <c r="J298">
        <v>7</v>
      </c>
      <c r="K298">
        <v>43.5</v>
      </c>
      <c r="L298">
        <v>35.1</v>
      </c>
      <c r="M298">
        <v>35.1</v>
      </c>
      <c r="N298">
        <v>28.635000000000002</v>
      </c>
      <c r="O298">
        <v>75.156999999999996</v>
      </c>
      <c r="P298">
        <v>2162000000</v>
      </c>
      <c r="Q298">
        <v>31</v>
      </c>
      <c r="R298">
        <v>3.83913420053277</v>
      </c>
      <c r="S298">
        <v>6.9748743718593001E-3</v>
      </c>
      <c r="T298">
        <v>-3.8495559692382799</v>
      </c>
      <c r="U298">
        <v>-2.1723576487752601</v>
      </c>
      <c r="V298">
        <v>25.5688</v>
      </c>
      <c r="W298">
        <v>24.54467</v>
      </c>
      <c r="X298">
        <v>26.12285</v>
      </c>
      <c r="Y298">
        <v>24.680969999999999</v>
      </c>
      <c r="Z298">
        <v>25.506710000000002</v>
      </c>
      <c r="AA298">
        <v>25.41544</v>
      </c>
      <c r="AB298">
        <v>24.584589999999999</v>
      </c>
      <c r="AC298">
        <v>24.174710000000001</v>
      </c>
      <c r="AD298">
        <v>23.89415</v>
      </c>
      <c r="AE298">
        <v>29.08314</v>
      </c>
      <c r="AF298">
        <v>29.162089999999999</v>
      </c>
      <c r="AG298">
        <v>28.906559999999999</v>
      </c>
      <c r="AH298" s="1" t="str">
        <f>MID(G298,FIND("|",G298,1)+1,FIND("|",G298,FIND("|",G298,1)+1)-FIND("|",G298,1)-1)</f>
        <v>A0A180GTK3</v>
      </c>
      <c r="AI298" s="1" t="str">
        <f>VLOOKUP(AH298,'Additional Annotation'!B:J,2,FALSE)</f>
        <v>599396609</v>
      </c>
      <c r="AJ298" s="1" t="str">
        <f>VLOOKUP(AH298,'Additional Annotation'!B:J,3,FALSE)</f>
        <v>XP_007411589.1</v>
      </c>
      <c r="AK298" s="1" t="str">
        <f>VLOOKUP(AH298,'Additional Annotation'!B:J,7,FALSE)</f>
        <v>carboxylesterase</v>
      </c>
      <c r="AL298" s="1" t="str">
        <f>VLOOKUP(AH298,'Additional Annotation'!B:J,8,FALSE)</f>
        <v>Melampsora larici-populina 98AG31</v>
      </c>
      <c r="AM298" s="1" t="str">
        <f>VLOOKUP(AH298,'Additional Annotation'!B:J,9,FALSE)</f>
        <v>Melampsora larici-populina 98AG31</v>
      </c>
    </row>
    <row r="299" spans="1:39" x14ac:dyDescent="0.25">
      <c r="A299" s="15"/>
      <c r="B299" s="1" t="s">
        <v>31</v>
      </c>
      <c r="C299" s="1">
        <v>4.23070273426044</v>
      </c>
      <c r="D299" s="1">
        <v>-7.67368507385254</v>
      </c>
      <c r="E299" s="1" t="s">
        <v>592</v>
      </c>
      <c r="F299" s="1" t="s">
        <v>592</v>
      </c>
      <c r="G299" s="1" t="s">
        <v>593</v>
      </c>
      <c r="H299">
        <v>10</v>
      </c>
      <c r="I299">
        <v>10</v>
      </c>
      <c r="J299">
        <v>10</v>
      </c>
      <c r="K299">
        <v>33.5</v>
      </c>
      <c r="L299">
        <v>33.5</v>
      </c>
      <c r="M299">
        <v>33.5</v>
      </c>
      <c r="N299">
        <v>37.840000000000003</v>
      </c>
      <c r="O299">
        <v>323.31</v>
      </c>
      <c r="P299">
        <v>6081000000</v>
      </c>
      <c r="Q299">
        <v>44</v>
      </c>
      <c r="R299">
        <v>4.7563737326385001</v>
      </c>
      <c r="S299">
        <v>9.7435897435897397E-4</v>
      </c>
      <c r="T299">
        <v>-5.0993582407633502</v>
      </c>
      <c r="U299">
        <v>-2.97962501256989</v>
      </c>
      <c r="V299">
        <v>24.820900000000002</v>
      </c>
      <c r="W299">
        <v>24.993390000000002</v>
      </c>
      <c r="X299">
        <v>25.291070000000001</v>
      </c>
      <c r="Y299">
        <v>25.210349999999998</v>
      </c>
      <c r="Z299">
        <v>25.306550000000001</v>
      </c>
      <c r="AA299">
        <v>25.4682</v>
      </c>
      <c r="AB299">
        <v>24.044250000000002</v>
      </c>
      <c r="AC299">
        <v>26.038810000000002</v>
      </c>
      <c r="AD299">
        <v>26.49098</v>
      </c>
      <c r="AE299">
        <v>30.422519999999999</v>
      </c>
      <c r="AF299">
        <v>30.772500000000001</v>
      </c>
      <c r="AG299">
        <v>30.088159999999998</v>
      </c>
      <c r="AH299" s="1" t="str">
        <f>MID(G299,FIND("|",G299,1)+1,FIND("|",G299,FIND("|",G299,1)+1)-FIND("|",G299,1)-1)</f>
        <v>A0A0C4ES78</v>
      </c>
      <c r="AI299" s="1" t="str">
        <f>VLOOKUP(AH299,'Additional Annotation'!B:J,2,FALSE)</f>
        <v>983149650</v>
      </c>
      <c r="AJ299" s="1" t="str">
        <f>VLOOKUP(AH299,'Additional Annotation'!B:J,3,FALSE)</f>
        <v>KWU47603.1</v>
      </c>
      <c r="AK299" s="1" t="str">
        <f>VLOOKUP(AH299,'Additional Annotation'!B:J,7,FALSE)</f>
        <v>Ribokinase-like protein</v>
      </c>
      <c r="AL299" s="1" t="str">
        <f>VLOOKUP(AH299,'Additional Annotation'!B:J,8,FALSE)</f>
        <v>Rhodotorula sp. JG-1b</v>
      </c>
      <c r="AM299" s="1" t="str">
        <f>VLOOKUP(AH299,'Additional Annotation'!B:J,9,FALSE)</f>
        <v>Rhodotorula sp. JG-1b</v>
      </c>
    </row>
    <row r="300" spans="1:39" x14ac:dyDescent="0.25">
      <c r="A300" s="15"/>
      <c r="B300" s="1" t="s">
        <v>31</v>
      </c>
      <c r="C300" s="1">
        <v>2.8540831167675802</v>
      </c>
      <c r="D300" s="1">
        <v>-3.9419911702473902</v>
      </c>
      <c r="E300" s="1" t="s">
        <v>594</v>
      </c>
      <c r="F300" s="1" t="s">
        <v>594</v>
      </c>
      <c r="G300" s="1" t="s">
        <v>595</v>
      </c>
      <c r="H300">
        <v>8</v>
      </c>
      <c r="I300">
        <v>8</v>
      </c>
      <c r="J300">
        <v>8</v>
      </c>
      <c r="K300">
        <v>26.2</v>
      </c>
      <c r="L300">
        <v>26.2</v>
      </c>
      <c r="M300">
        <v>26.2</v>
      </c>
      <c r="N300">
        <v>36.183999999999997</v>
      </c>
      <c r="O300">
        <v>43.414999999999999</v>
      </c>
      <c r="P300">
        <v>5903600000</v>
      </c>
      <c r="Q300">
        <v>56</v>
      </c>
      <c r="R300">
        <v>3.0786462225104101</v>
      </c>
      <c r="S300">
        <v>4.6470588235294104E-3</v>
      </c>
      <c r="T300">
        <v>-5.2221031188964799</v>
      </c>
      <c r="U300">
        <v>-2.5123997638697402</v>
      </c>
      <c r="V300">
        <v>25.645890000000001</v>
      </c>
      <c r="W300">
        <v>24.414660000000001</v>
      </c>
      <c r="X300">
        <v>24.22906</v>
      </c>
      <c r="Y300">
        <v>25.681709999999999</v>
      </c>
      <c r="Z300">
        <v>24.30387</v>
      </c>
      <c r="AA300">
        <v>25.339279999999999</v>
      </c>
      <c r="AB300">
        <v>25.64987</v>
      </c>
      <c r="AC300">
        <v>25.227170000000001</v>
      </c>
      <c r="AD300">
        <v>24.680160000000001</v>
      </c>
      <c r="AE300">
        <v>29.540430000000001</v>
      </c>
      <c r="AF300">
        <v>30.578939999999999</v>
      </c>
      <c r="AG300">
        <v>30.87181</v>
      </c>
      <c r="AH300" s="1" t="str">
        <f>MID(G300,FIND("|",G300,1)+1,FIND("|",G300,FIND("|",G300,1)+1)-FIND("|",G300,1)-1)</f>
        <v>A0A0C4ES93</v>
      </c>
      <c r="AI300" s="1" t="str">
        <f>VLOOKUP(AH300,'Additional Annotation'!B:J,2,FALSE)</f>
        <v>1034739542</v>
      </c>
      <c r="AJ300" s="1" t="str">
        <f>VLOOKUP(AH300,'Additional Annotation'!B:J,3,FALSE)</f>
        <v>OAV93573.1</v>
      </c>
      <c r="AK300" s="1" t="str">
        <f>VLOOKUP(AH300,'Additional Annotation'!B:J,7,FALSE)</f>
        <v>UV excision repair protein Rad23</v>
      </c>
      <c r="AL300" s="1" t="str">
        <f>VLOOKUP(AH300,'Additional Annotation'!B:J,8,FALSE)</f>
        <v>Puccinia triticina 1-1 BBBD Race 1</v>
      </c>
      <c r="AM300" s="1" t="str">
        <f>VLOOKUP(AH300,'Additional Annotation'!B:J,9,FALSE)</f>
        <v>Puccinia triticina 1-1 BBBD Race 1</v>
      </c>
    </row>
    <row r="301" spans="1:39" x14ac:dyDescent="0.25">
      <c r="A301" s="15"/>
      <c r="B301" s="1" t="s">
        <v>31</v>
      </c>
      <c r="C301" s="1">
        <v>1.5302344210810299</v>
      </c>
      <c r="D301" s="1">
        <v>-2.4777018229166701</v>
      </c>
      <c r="E301" s="1" t="s">
        <v>596</v>
      </c>
      <c r="F301" s="1" t="s">
        <v>596</v>
      </c>
      <c r="G301" s="1" t="s">
        <v>597</v>
      </c>
      <c r="H301">
        <v>9</v>
      </c>
      <c r="I301">
        <v>9</v>
      </c>
      <c r="J301">
        <v>9</v>
      </c>
      <c r="K301">
        <v>21.8</v>
      </c>
      <c r="L301">
        <v>21.8</v>
      </c>
      <c r="M301">
        <v>21.8</v>
      </c>
      <c r="N301">
        <v>64.784000000000006</v>
      </c>
      <c r="O301">
        <v>87.442999999999998</v>
      </c>
      <c r="P301">
        <v>1306700000</v>
      </c>
      <c r="Q301">
        <v>36</v>
      </c>
      <c r="R301">
        <v>3.0742275982710701</v>
      </c>
      <c r="S301">
        <v>1.1306666666666699E-2</v>
      </c>
      <c r="T301">
        <v>-3.0512218475341801</v>
      </c>
      <c r="U301">
        <v>-1.65924089731376</v>
      </c>
      <c r="V301">
        <v>25.230139999999999</v>
      </c>
      <c r="W301">
        <v>24.57826</v>
      </c>
      <c r="X301">
        <v>25.52571</v>
      </c>
      <c r="Y301">
        <v>24.743549999999999</v>
      </c>
      <c r="Z301">
        <v>25.869350000000001</v>
      </c>
      <c r="AA301">
        <v>25.418150000000001</v>
      </c>
      <c r="AB301">
        <v>24.75095</v>
      </c>
      <c r="AC301">
        <v>25.981490000000001</v>
      </c>
      <c r="AD301">
        <v>26.14865</v>
      </c>
      <c r="AE301">
        <v>28.218820000000001</v>
      </c>
      <c r="AF301">
        <v>28.5015</v>
      </c>
      <c r="AG301">
        <v>28.464390000000002</v>
      </c>
      <c r="AH301" s="1" t="str">
        <f>MID(G301,FIND("|",G301,1)+1,FIND("|",G301,FIND("|",G301,1)+1)-FIND("|",G301,1)-1)</f>
        <v>A0A180GP31</v>
      </c>
      <c r="AI301" s="1" t="str">
        <f>VLOOKUP(AH301,'Additional Annotation'!B:J,2,FALSE)</f>
        <v>1022850530</v>
      </c>
      <c r="AJ301" s="1" t="str">
        <f>VLOOKUP(AH301,'Additional Annotation'!B:J,3,FALSE)</f>
        <v>XP_016272658.1</v>
      </c>
      <c r="AK301" s="1" t="str">
        <f>VLOOKUP(AH301,'Additional Annotation'!B:J,7,FALSE)</f>
        <v>26S proteasome regulatory subunit</v>
      </c>
      <c r="AL301" s="1" t="str">
        <f>VLOOKUP(AH301,'Additional Annotation'!B:J,8,FALSE)</f>
        <v>Rhodotorula toruloides;Rhodotorula toruloides NP11</v>
      </c>
      <c r="AM301" s="1" t="str">
        <f>VLOOKUP(AH301,'Additional Annotation'!B:J,9,FALSE)</f>
        <v>Rhodotorula toruloides;Rhodotorula toruloides NP11</v>
      </c>
    </row>
    <row r="302" spans="1:39" x14ac:dyDescent="0.25">
      <c r="A302" s="15"/>
      <c r="B302" s="1" t="s">
        <v>31</v>
      </c>
      <c r="C302" s="1">
        <v>2.0961092275902198</v>
      </c>
      <c r="D302" s="1">
        <v>-2.5917256673177098</v>
      </c>
      <c r="E302" s="1" t="s">
        <v>598</v>
      </c>
      <c r="F302" s="1" t="s">
        <v>598</v>
      </c>
      <c r="G302" s="1" t="s">
        <v>599</v>
      </c>
      <c r="H302">
        <v>16</v>
      </c>
      <c r="I302">
        <v>16</v>
      </c>
      <c r="J302">
        <v>16</v>
      </c>
      <c r="K302">
        <v>63.2</v>
      </c>
      <c r="L302">
        <v>63.2</v>
      </c>
      <c r="M302">
        <v>63.2</v>
      </c>
      <c r="N302">
        <v>38.006</v>
      </c>
      <c r="O302">
        <v>323.31</v>
      </c>
      <c r="P302">
        <v>21954000000</v>
      </c>
      <c r="Q302">
        <v>215</v>
      </c>
      <c r="R302">
        <v>4.23070273426044</v>
      </c>
      <c r="S302">
        <v>0</v>
      </c>
      <c r="T302">
        <v>-7.67368507385254</v>
      </c>
      <c r="U302">
        <v>-3.9727401315283699</v>
      </c>
      <c r="V302">
        <v>25.899789999999999</v>
      </c>
      <c r="W302">
        <v>25.15541</v>
      </c>
      <c r="X302">
        <v>24.420649999999998</v>
      </c>
      <c r="Y302">
        <v>24.351569999999999</v>
      </c>
      <c r="Z302">
        <v>25.373539999999998</v>
      </c>
      <c r="AA302">
        <v>24.184799999999999</v>
      </c>
      <c r="AB302">
        <v>25.357579999999999</v>
      </c>
      <c r="AC302">
        <v>25.230519999999999</v>
      </c>
      <c r="AD302">
        <v>25.53762</v>
      </c>
      <c r="AE302">
        <v>32.436239999999998</v>
      </c>
      <c r="AF302">
        <v>32.611620000000002</v>
      </c>
      <c r="AG302">
        <v>31.883109999999999</v>
      </c>
      <c r="AH302" s="1" t="str">
        <f>MID(G302,FIND("|",G302,1)+1,FIND("|",G302,FIND("|",G302,1)+1)-FIND("|",G302,1)-1)</f>
        <v>A0A0C4ESM9</v>
      </c>
      <c r="AI302" s="1" t="str">
        <f>VLOOKUP(AH302,'Additional Annotation'!B:J,2,FALSE)</f>
        <v>331226000</v>
      </c>
      <c r="AJ302" s="1" t="str">
        <f>VLOOKUP(AH302,'Additional Annotation'!B:J,3,FALSE)</f>
        <v>XP_003325670.1</v>
      </c>
      <c r="AK302" s="1" t="str">
        <f>VLOOKUP(AH302,'Additional Annotation'!B:J,7,FALSE)</f>
        <v>protein phosphatase</v>
      </c>
      <c r="AL302" s="1" t="str">
        <f>VLOOKUP(AH302,'Additional Annotation'!B:J,8,FALSE)</f>
        <v>Puccinia graminis f. sp. tritici CRL 75-36-700-3</v>
      </c>
      <c r="AM302" s="1" t="str">
        <f>VLOOKUP(AH302,'Additional Annotation'!B:J,9,FALSE)</f>
        <v>Puccinia graminis f. sp. tritici CRL 75-36-700-3</v>
      </c>
    </row>
    <row r="303" spans="1:39" x14ac:dyDescent="0.25">
      <c r="A303" s="15"/>
      <c r="B303" s="1" t="s">
        <v>31</v>
      </c>
      <c r="C303" s="1">
        <v>3.30351075023593</v>
      </c>
      <c r="D303" s="1">
        <v>-3.5728397369384801</v>
      </c>
      <c r="E303" s="1" t="s">
        <v>600</v>
      </c>
      <c r="F303" s="1" t="s">
        <v>600</v>
      </c>
      <c r="G303" s="1" t="s">
        <v>601</v>
      </c>
      <c r="H303">
        <v>9</v>
      </c>
      <c r="I303">
        <v>9</v>
      </c>
      <c r="J303">
        <v>9</v>
      </c>
      <c r="K303">
        <v>24.4</v>
      </c>
      <c r="L303">
        <v>24.4</v>
      </c>
      <c r="M303">
        <v>24.4</v>
      </c>
      <c r="N303">
        <v>41.841000000000001</v>
      </c>
      <c r="O303">
        <v>91.004000000000005</v>
      </c>
      <c r="P303">
        <v>3595600000</v>
      </c>
      <c r="Q303">
        <v>38</v>
      </c>
      <c r="R303">
        <v>2.8540831167675802</v>
      </c>
      <c r="S303">
        <v>8.2542372881355894E-3</v>
      </c>
      <c r="T303">
        <v>-3.9419911702473902</v>
      </c>
      <c r="U303">
        <v>-1.97101057474104</v>
      </c>
      <c r="V303">
        <v>25.255469999999999</v>
      </c>
      <c r="W303">
        <v>25.094889999999999</v>
      </c>
      <c r="X303">
        <v>25.085930000000001</v>
      </c>
      <c r="Y303">
        <v>25.2044</v>
      </c>
      <c r="Z303">
        <v>26.789249999999999</v>
      </c>
      <c r="AA303">
        <v>25.763010000000001</v>
      </c>
      <c r="AB303">
        <v>23.97146</v>
      </c>
      <c r="AC303">
        <v>24.708469999999998</v>
      </c>
      <c r="AD303">
        <v>23.962730000000001</v>
      </c>
      <c r="AE303">
        <v>29.585129999999999</v>
      </c>
      <c r="AF303">
        <v>30.215</v>
      </c>
      <c r="AG303">
        <v>29.782509999999998</v>
      </c>
      <c r="AH303" s="1" t="str">
        <f>MID(G303,FIND("|",G303,1)+1,FIND("|",G303,FIND("|",G303,1)+1)-FIND("|",G303,1)-1)</f>
        <v>A0A180GPK0</v>
      </c>
      <c r="AI303" s="1" t="str">
        <f>VLOOKUP(AH303,'Additional Annotation'!B:J,2,FALSE)</f>
        <v>403174925</v>
      </c>
      <c r="AJ303" s="1" t="str">
        <f>VLOOKUP(AH303,'Additional Annotation'!B:J,3,FALSE)</f>
        <v>XP_003333826.2</v>
      </c>
      <c r="AK303" s="1" t="str">
        <f>VLOOKUP(AH303,'Additional Annotation'!B:J,7,FALSE)</f>
        <v>60S acidic ribosomal protein P1</v>
      </c>
      <c r="AL303" s="1" t="str">
        <f>VLOOKUP(AH303,'Additional Annotation'!B:J,8,FALSE)</f>
        <v>Puccinia graminis f. sp. tritici CRL 75-36-700-3</v>
      </c>
      <c r="AM303" s="1" t="str">
        <f>VLOOKUP(AH303,'Additional Annotation'!B:J,9,FALSE)</f>
        <v>Puccinia graminis f. sp. tritici CRL 75-36-700-3</v>
      </c>
    </row>
    <row r="304" spans="1:39" x14ac:dyDescent="0.25">
      <c r="A304" s="15"/>
      <c r="B304" s="1" t="s">
        <v>31</v>
      </c>
      <c r="C304" s="1">
        <v>3.8461841631496099</v>
      </c>
      <c r="D304" s="1">
        <v>-4.1026064554850299</v>
      </c>
      <c r="E304" s="1" t="s">
        <v>602</v>
      </c>
      <c r="F304" s="1" t="s">
        <v>603</v>
      </c>
      <c r="G304" s="1" t="s">
        <v>604</v>
      </c>
      <c r="H304">
        <v>14</v>
      </c>
      <c r="I304">
        <v>14</v>
      </c>
      <c r="J304">
        <v>14</v>
      </c>
      <c r="K304">
        <v>22.1</v>
      </c>
      <c r="L304">
        <v>22.1</v>
      </c>
      <c r="M304">
        <v>22.1</v>
      </c>
      <c r="N304">
        <v>113.77</v>
      </c>
      <c r="O304">
        <v>52.720999999999997</v>
      </c>
      <c r="P304">
        <v>1245100000</v>
      </c>
      <c r="Q304">
        <v>34</v>
      </c>
      <c r="R304">
        <v>1.5302344210810299</v>
      </c>
      <c r="S304">
        <v>4.53226452905812E-2</v>
      </c>
      <c r="T304">
        <v>-2.4777018229166701</v>
      </c>
      <c r="U304">
        <v>-1.10254424756308</v>
      </c>
      <c r="V304">
        <v>25.76885</v>
      </c>
      <c r="W304">
        <v>25.23451</v>
      </c>
      <c r="X304">
        <v>26.461179999999999</v>
      </c>
      <c r="Y304">
        <v>26.443249999999999</v>
      </c>
      <c r="Z304">
        <v>25.154610000000002</v>
      </c>
      <c r="AA304">
        <v>25.06719</v>
      </c>
      <c r="AB304">
        <v>26.14292</v>
      </c>
      <c r="AC304">
        <v>24.99579</v>
      </c>
      <c r="AD304">
        <v>25.193429999999999</v>
      </c>
      <c r="AE304">
        <v>28.878679999999999</v>
      </c>
      <c r="AF304">
        <v>28.347860000000001</v>
      </c>
      <c r="AG304">
        <v>26.87162</v>
      </c>
      <c r="AH304" s="1" t="str">
        <f>MID(G304,FIND("|",G304,1)+1,FIND("|",G304,FIND("|",G304,1)+1)-FIND("|",G304,1)-1)</f>
        <v>A0A0C4ESR3</v>
      </c>
      <c r="AI304" s="1" t="str">
        <f>VLOOKUP(AH304,'Additional Annotation'!B:J,2,FALSE)</f>
        <v>403173614</v>
      </c>
      <c r="AJ304" s="1" t="str">
        <f>VLOOKUP(AH304,'Additional Annotation'!B:J,3,FALSE)</f>
        <v>XP_003332669.2</v>
      </c>
      <c r="AK304" s="1" t="str">
        <f>VLOOKUP(AH304,'Additional Annotation'!B:J,7,FALSE)</f>
        <v>acetyl-CoA carboxylase/biotin carboxylase</v>
      </c>
      <c r="AL304" s="1" t="str">
        <f>VLOOKUP(AH304,'Additional Annotation'!B:J,8,FALSE)</f>
        <v>Puccinia graminis f. sp. tritici CRL 75-36-700-3</v>
      </c>
      <c r="AM304" s="1" t="str">
        <f>VLOOKUP(AH304,'Additional Annotation'!B:J,9,FALSE)</f>
        <v>Puccinia graminis f. sp. tritici CRL 75-36-700-3</v>
      </c>
    </row>
    <row r="305" spans="1:39" x14ac:dyDescent="0.25">
      <c r="A305" s="15"/>
      <c r="B305" s="1" t="s">
        <v>31</v>
      </c>
      <c r="C305" s="1">
        <v>2.3060477505327501</v>
      </c>
      <c r="D305" s="1">
        <v>-2.1988595326741498</v>
      </c>
      <c r="E305" s="1" t="s">
        <v>605</v>
      </c>
      <c r="F305" s="1" t="s">
        <v>605</v>
      </c>
      <c r="G305" s="1" t="s">
        <v>606</v>
      </c>
      <c r="H305">
        <v>4</v>
      </c>
      <c r="I305">
        <v>4</v>
      </c>
      <c r="J305">
        <v>4</v>
      </c>
      <c r="K305">
        <v>11.6</v>
      </c>
      <c r="L305">
        <v>11.6</v>
      </c>
      <c r="M305">
        <v>11.6</v>
      </c>
      <c r="N305">
        <v>54.316000000000003</v>
      </c>
      <c r="O305">
        <v>26.599</v>
      </c>
      <c r="P305">
        <v>855910000</v>
      </c>
      <c r="Q305">
        <v>9</v>
      </c>
      <c r="R305">
        <v>2.0961092275902198</v>
      </c>
      <c r="S305">
        <v>2.3444976076555001E-2</v>
      </c>
      <c r="T305">
        <v>-2.5917256673177098</v>
      </c>
      <c r="U305">
        <v>-1.2777336259882901</v>
      </c>
      <c r="V305">
        <v>24.965479999999999</v>
      </c>
      <c r="W305">
        <v>24.939170000000001</v>
      </c>
      <c r="X305">
        <v>25.899760000000001</v>
      </c>
      <c r="Y305">
        <v>25.349540000000001</v>
      </c>
      <c r="Z305">
        <v>24.895720000000001</v>
      </c>
      <c r="AA305">
        <v>24.985749999999999</v>
      </c>
      <c r="AB305">
        <v>26.074249999999999</v>
      </c>
      <c r="AC305">
        <v>24.451599999999999</v>
      </c>
      <c r="AD305">
        <v>24.571480000000001</v>
      </c>
      <c r="AE305">
        <v>28.688020000000002</v>
      </c>
      <c r="AF305">
        <v>27.18329</v>
      </c>
      <c r="AG305">
        <v>27.134869999999999</v>
      </c>
      <c r="AH305" s="1" t="str">
        <f>MID(G305,FIND("|",G305,1)+1,FIND("|",G305,FIND("|",G305,1)+1)-FIND("|",G305,1)-1)</f>
        <v>A0A0C4EST8</v>
      </c>
      <c r="AI305" s="1" t="str">
        <f>VLOOKUP(AH305,'Additional Annotation'!B:J,2,FALSE)</f>
        <v>599352838</v>
      </c>
      <c r="AJ305" s="1" t="str">
        <f>VLOOKUP(AH305,'Additional Annotation'!B:J,3,FALSE)</f>
        <v>XP_007403579.1</v>
      </c>
      <c r="AK305" s="1" t="str">
        <f>VLOOKUP(AH305,'Additional Annotation'!B:J,7,FALSE)</f>
        <v>family 5 glycoside hydrolase</v>
      </c>
      <c r="AL305" s="1" t="str">
        <f>VLOOKUP(AH305,'Additional Annotation'!B:J,8,FALSE)</f>
        <v>Melampsora larici-populina 98AG31</v>
      </c>
      <c r="AM305" s="1" t="str">
        <f>VLOOKUP(AH305,'Additional Annotation'!B:J,9,FALSE)</f>
        <v>Melampsora larici-populina 98AG31</v>
      </c>
    </row>
    <row r="306" spans="1:39" x14ac:dyDescent="0.25">
      <c r="A306" s="15"/>
      <c r="B306" s="1" t="s">
        <v>31</v>
      </c>
      <c r="C306" s="1">
        <v>3.5955624881433002</v>
      </c>
      <c r="D306" s="1">
        <v>-5.6152458190918004</v>
      </c>
      <c r="E306" s="1" t="s">
        <v>607</v>
      </c>
      <c r="F306" s="1" t="s">
        <v>607</v>
      </c>
      <c r="G306" s="1" t="s">
        <v>608</v>
      </c>
      <c r="H306">
        <v>3</v>
      </c>
      <c r="I306">
        <v>3</v>
      </c>
      <c r="J306">
        <v>3</v>
      </c>
      <c r="K306">
        <v>70.400000000000006</v>
      </c>
      <c r="L306">
        <v>70.400000000000006</v>
      </c>
      <c r="M306">
        <v>70.400000000000006</v>
      </c>
      <c r="N306">
        <v>10.930999999999999</v>
      </c>
      <c r="O306">
        <v>155.29</v>
      </c>
      <c r="P306">
        <v>2284300000</v>
      </c>
      <c r="Q306">
        <v>21</v>
      </c>
      <c r="R306">
        <v>3.30351075023593</v>
      </c>
      <c r="S306">
        <v>8.6E-3</v>
      </c>
      <c r="T306">
        <v>-3.5728397369384801</v>
      </c>
      <c r="U306">
        <v>-1.9352848721574301</v>
      </c>
      <c r="V306">
        <v>25.787880000000001</v>
      </c>
      <c r="W306">
        <v>24.738610000000001</v>
      </c>
      <c r="X306">
        <v>24.648129999999998</v>
      </c>
      <c r="Y306">
        <v>25.46988</v>
      </c>
      <c r="Z306">
        <v>25.052959999999999</v>
      </c>
      <c r="AA306">
        <v>26.205490000000001</v>
      </c>
      <c r="AB306">
        <v>25.606259999999999</v>
      </c>
      <c r="AC306">
        <v>25.615179999999999</v>
      </c>
      <c r="AD306">
        <v>24.524719999999999</v>
      </c>
      <c r="AE306">
        <v>28.99898</v>
      </c>
      <c r="AF306">
        <v>29.178519999999999</v>
      </c>
      <c r="AG306">
        <v>29.269349999999999</v>
      </c>
      <c r="AH306" s="1" t="str">
        <f>MID(G306,FIND("|",G306,1)+1,FIND("|",G306,FIND("|",G306,1)+1)-FIND("|",G306,1)-1)</f>
        <v>A0A0C4ET28</v>
      </c>
      <c r="AI306" s="1" t="str">
        <f>VLOOKUP(AH306,'Additional Annotation'!B:J,2,FALSE)</f>
        <v>1034736361</v>
      </c>
      <c r="AJ306" s="1" t="str">
        <f>VLOOKUP(AH306,'Additional Annotation'!B:J,3,FALSE)</f>
        <v>OAV90444.1</v>
      </c>
      <c r="AK306" s="1" t="str">
        <f>VLOOKUP(AH306,'Additional Annotation'!B:J,7,FALSE)</f>
        <v>hypothetical protein PTTG_28324</v>
      </c>
      <c r="AL306" s="1" t="str">
        <f>VLOOKUP(AH306,'Additional Annotation'!B:J,8,FALSE)</f>
        <v>Puccinia triticina 1-1 BBBD Race 1</v>
      </c>
      <c r="AM306" s="1" t="str">
        <f>VLOOKUP(AH306,'Additional Annotation'!B:J,9,FALSE)</f>
        <v>Puccinia triticina 1-1 BBBD Race 1</v>
      </c>
    </row>
    <row r="307" spans="1:39" x14ac:dyDescent="0.25">
      <c r="A307" s="15"/>
      <c r="B307" s="1" t="s">
        <v>31</v>
      </c>
      <c r="C307" s="1">
        <v>1.8860496749875399</v>
      </c>
      <c r="D307" s="1">
        <v>-3.3347034454345699</v>
      </c>
      <c r="E307" s="1" t="s">
        <v>609</v>
      </c>
      <c r="F307" s="1" t="s">
        <v>609</v>
      </c>
      <c r="G307" s="1" t="s">
        <v>610</v>
      </c>
      <c r="H307">
        <v>32</v>
      </c>
      <c r="I307">
        <v>32</v>
      </c>
      <c r="J307">
        <v>32</v>
      </c>
      <c r="K307">
        <v>21.9</v>
      </c>
      <c r="L307">
        <v>21.9</v>
      </c>
      <c r="M307">
        <v>21.9</v>
      </c>
      <c r="N307">
        <v>235.44</v>
      </c>
      <c r="O307">
        <v>133.05000000000001</v>
      </c>
      <c r="P307">
        <v>3896100000</v>
      </c>
      <c r="Q307">
        <v>62</v>
      </c>
      <c r="R307">
        <v>3.8461841631496099</v>
      </c>
      <c r="S307">
        <v>5.0000000000000001E-3</v>
      </c>
      <c r="T307">
        <v>-4.1026064554850299</v>
      </c>
      <c r="U307">
        <v>-2.2935553910656701</v>
      </c>
      <c r="V307">
        <v>24.466069999999998</v>
      </c>
      <c r="W307">
        <v>25.513670000000001</v>
      </c>
      <c r="X307">
        <v>24.867270000000001</v>
      </c>
      <c r="Y307">
        <v>25.91432</v>
      </c>
      <c r="Z307">
        <v>25.958269999999999</v>
      </c>
      <c r="AA307">
        <v>25.446439999999999</v>
      </c>
      <c r="AB307">
        <v>23.765319999999999</v>
      </c>
      <c r="AC307">
        <v>23.691369999999999</v>
      </c>
      <c r="AD307">
        <v>25.270589999999999</v>
      </c>
      <c r="AE307">
        <v>30.348890000000001</v>
      </c>
      <c r="AF307">
        <v>29.679880000000001</v>
      </c>
      <c r="AG307">
        <v>29.59808</v>
      </c>
      <c r="AH307" s="1" t="str">
        <f>MID(G307,FIND("|",G307,1)+1,FIND("|",G307,FIND("|",G307,1)+1)-FIND("|",G307,1)-1)</f>
        <v>A0A0C4ETI7</v>
      </c>
      <c r="AI307" s="1" t="str">
        <f>VLOOKUP(AH307,'Additional Annotation'!B:J,2,FALSE)</f>
        <v>1173940176</v>
      </c>
      <c r="AJ307" s="1" t="str">
        <f>VLOOKUP(AH307,'Additional Annotation'!B:J,3,FALSE)</f>
        <v>OQR89677.1</v>
      </c>
      <c r="AK307" s="1" t="str">
        <f>VLOOKUP(AH307,'Additional Annotation'!B:J,7,FALSE)</f>
        <v>glutathione S-transferase</v>
      </c>
      <c r="AL307" s="1" t="str">
        <f>VLOOKUP(AH307,'Additional Annotation'!B:J,8,FALSE)</f>
        <v>Achlya hypogyna</v>
      </c>
      <c r="AM307" s="1" t="str">
        <f>VLOOKUP(AH307,'Additional Annotation'!B:J,9,FALSE)</f>
        <v>Achlya hypogyna</v>
      </c>
    </row>
    <row r="308" spans="1:39" x14ac:dyDescent="0.25">
      <c r="A308" s="15"/>
      <c r="B308" s="1" t="s">
        <v>31</v>
      </c>
      <c r="C308" s="1">
        <v>2.7766388519859202</v>
      </c>
      <c r="D308" s="1">
        <v>-4.5282313028971402</v>
      </c>
      <c r="E308" s="1" t="s">
        <v>611</v>
      </c>
      <c r="F308" s="1" t="s">
        <v>611</v>
      </c>
      <c r="G308" s="1" t="s">
        <v>612</v>
      </c>
      <c r="H308">
        <v>8</v>
      </c>
      <c r="I308">
        <v>8</v>
      </c>
      <c r="J308">
        <v>8</v>
      </c>
      <c r="K308">
        <v>22.1</v>
      </c>
      <c r="L308">
        <v>22.1</v>
      </c>
      <c r="M308">
        <v>22.1</v>
      </c>
      <c r="N308">
        <v>54.612000000000002</v>
      </c>
      <c r="O308">
        <v>15.036</v>
      </c>
      <c r="P308">
        <v>705400000</v>
      </c>
      <c r="Q308">
        <v>16</v>
      </c>
      <c r="R308">
        <v>2.3060477505327501</v>
      </c>
      <c r="S308">
        <v>3.34946921443737E-2</v>
      </c>
      <c r="T308">
        <v>-2.1988595326741498</v>
      </c>
      <c r="U308">
        <v>-1.1624503114456399</v>
      </c>
      <c r="V308">
        <v>26.356000000000002</v>
      </c>
      <c r="W308">
        <v>24.778549999999999</v>
      </c>
      <c r="X308">
        <v>25.085799999999999</v>
      </c>
      <c r="Y308">
        <v>24.509150000000002</v>
      </c>
      <c r="Z308">
        <v>25.556039999999999</v>
      </c>
      <c r="AA308">
        <v>25.720690000000001</v>
      </c>
      <c r="AB308">
        <v>26.238130000000002</v>
      </c>
      <c r="AC308">
        <v>24.723870000000002</v>
      </c>
      <c r="AD308">
        <v>24.55002</v>
      </c>
      <c r="AE308">
        <v>27.271509999999999</v>
      </c>
      <c r="AF308">
        <v>27.51961</v>
      </c>
      <c r="AG308">
        <v>27.591349999999998</v>
      </c>
      <c r="AH308" s="1" t="str">
        <f>MID(G308,FIND("|",G308,1)+1,FIND("|",G308,FIND("|",G308,1)+1)-FIND("|",G308,1)-1)</f>
        <v>A0A0C4ETM9</v>
      </c>
      <c r="AI308" s="1" t="str">
        <f>VLOOKUP(AH308,'Additional Annotation'!B:J,2,FALSE)</f>
        <v>1012303527</v>
      </c>
      <c r="AJ308" s="1" t="str">
        <f>VLOOKUP(AH308,'Additional Annotation'!B:J,3,FALSE)</f>
        <v>AMS24303.1</v>
      </c>
      <c r="AK308" s="1" t="str">
        <f>VLOOKUP(AH308,'Additional Annotation'!B:J,7,FALSE)</f>
        <v>CSEP-32, partial</v>
      </c>
      <c r="AL308" s="1" t="str">
        <f>VLOOKUP(AH308,'Additional Annotation'!B:J,8,FALSE)</f>
        <v>Phakopsora pachyrhizi</v>
      </c>
      <c r="AM308" s="1" t="str">
        <f>VLOOKUP(AH308,'Additional Annotation'!B:J,9,FALSE)</f>
        <v>Phakopsora pachyrhizi</v>
      </c>
    </row>
    <row r="309" spans="1:39" x14ac:dyDescent="0.25">
      <c r="A309" s="15"/>
      <c r="B309" s="1" t="s">
        <v>31</v>
      </c>
      <c r="C309" s="1">
        <v>3.6801193834452901</v>
      </c>
      <c r="D309" s="1">
        <v>-4.0817902882893904</v>
      </c>
      <c r="E309" s="1" t="s">
        <v>613</v>
      </c>
      <c r="F309" s="1" t="s">
        <v>613</v>
      </c>
      <c r="G309" s="1" t="s">
        <v>614</v>
      </c>
      <c r="H309">
        <v>5</v>
      </c>
      <c r="I309">
        <v>5</v>
      </c>
      <c r="J309">
        <v>2</v>
      </c>
      <c r="K309">
        <v>38.6</v>
      </c>
      <c r="L309">
        <v>38.6</v>
      </c>
      <c r="M309">
        <v>16.2</v>
      </c>
      <c r="N309">
        <v>28.276</v>
      </c>
      <c r="O309">
        <v>210.74</v>
      </c>
      <c r="P309">
        <v>4607600000</v>
      </c>
      <c r="Q309">
        <v>53</v>
      </c>
      <c r="R309">
        <v>3.5955624881433002</v>
      </c>
      <c r="S309">
        <v>2.2857142857142898E-3</v>
      </c>
      <c r="T309">
        <v>-5.6152458190918004</v>
      </c>
      <c r="U309">
        <v>-2.8681163186068601</v>
      </c>
      <c r="V309">
        <v>26.4069</v>
      </c>
      <c r="W309">
        <v>27.496259999999999</v>
      </c>
      <c r="X309">
        <v>24.945920000000001</v>
      </c>
      <c r="Y309">
        <v>23.99708</v>
      </c>
      <c r="Z309">
        <v>24.284500000000001</v>
      </c>
      <c r="AA309">
        <v>25.30667</v>
      </c>
      <c r="AB309">
        <v>25.836760000000002</v>
      </c>
      <c r="AC309">
        <v>24.270589999999999</v>
      </c>
      <c r="AD309">
        <v>24.952639999999999</v>
      </c>
      <c r="AE309">
        <v>30.315159999999999</v>
      </c>
      <c r="AF309">
        <v>30.424420000000001</v>
      </c>
      <c r="AG309">
        <v>29.694400000000002</v>
      </c>
      <c r="AH309" s="1" t="str">
        <f>MID(G309,FIND("|",G309,1)+1,FIND("|",G309,FIND("|",G309,1)+1)-FIND("|",G309,1)-1)</f>
        <v>A0A0C4EUC9</v>
      </c>
      <c r="AI309" s="1" t="str">
        <f>VLOOKUP(AH309,'Additional Annotation'!B:J,2,FALSE)</f>
        <v>1034739888</v>
      </c>
      <c r="AJ309" s="1" t="str">
        <f>VLOOKUP(AH309,'Additional Annotation'!B:J,3,FALSE)</f>
        <v>OAV93915.1</v>
      </c>
      <c r="AK309" s="1" t="str">
        <f>VLOOKUP(AH309,'Additional Annotation'!B:J,7,FALSE)</f>
        <v>hydroxyacylglutathione hydrolase</v>
      </c>
      <c r="AL309" s="1" t="str">
        <f>VLOOKUP(AH309,'Additional Annotation'!B:J,8,FALSE)</f>
        <v>Puccinia triticina 1-1 BBBD Race 1</v>
      </c>
      <c r="AM309" s="1" t="str">
        <f>VLOOKUP(AH309,'Additional Annotation'!B:J,9,FALSE)</f>
        <v>Puccinia triticina 1-1 BBBD Race 1</v>
      </c>
    </row>
    <row r="310" spans="1:39" x14ac:dyDescent="0.25">
      <c r="A310" s="15"/>
      <c r="B310" s="1" t="s">
        <v>31</v>
      </c>
      <c r="C310" s="1">
        <v>5.3753925459537797</v>
      </c>
      <c r="D310" s="1">
        <v>-4.5339870452880904</v>
      </c>
      <c r="E310" s="1" t="s">
        <v>615</v>
      </c>
      <c r="F310" s="1" t="s">
        <v>615</v>
      </c>
      <c r="G310" s="1" t="s">
        <v>616</v>
      </c>
      <c r="H310">
        <v>6</v>
      </c>
      <c r="I310">
        <v>6</v>
      </c>
      <c r="J310">
        <v>6</v>
      </c>
      <c r="K310">
        <v>31.8</v>
      </c>
      <c r="L310">
        <v>31.8</v>
      </c>
      <c r="M310">
        <v>31.8</v>
      </c>
      <c r="N310">
        <v>22.553000000000001</v>
      </c>
      <c r="O310">
        <v>28.545000000000002</v>
      </c>
      <c r="P310">
        <v>1634400000</v>
      </c>
      <c r="Q310">
        <v>28</v>
      </c>
      <c r="R310">
        <v>1.8860496749875399</v>
      </c>
      <c r="S310">
        <v>1.52901408450704E-2</v>
      </c>
      <c r="T310">
        <v>-3.3347034454345699</v>
      </c>
      <c r="U310">
        <v>-1.4614038823862201</v>
      </c>
      <c r="V310">
        <v>25.991790000000002</v>
      </c>
      <c r="W310">
        <v>26.71641</v>
      </c>
      <c r="X310">
        <v>25.755990000000001</v>
      </c>
      <c r="Y310">
        <v>23.926459999999999</v>
      </c>
      <c r="Z310">
        <v>25.832260000000002</v>
      </c>
      <c r="AA310">
        <v>26.407990000000002</v>
      </c>
      <c r="AB310">
        <v>24.07152</v>
      </c>
      <c r="AC310">
        <v>24.992599999999999</v>
      </c>
      <c r="AD310">
        <v>24.728529999999999</v>
      </c>
      <c r="AE310">
        <v>29.062550000000002</v>
      </c>
      <c r="AF310">
        <v>28.80067</v>
      </c>
      <c r="AG310">
        <v>28.30761</v>
      </c>
      <c r="AH310" s="1" t="str">
        <f>MID(G310,FIND("|",G310,1)+1,FIND("|",G310,FIND("|",G310,1)+1)-FIND("|",G310,1)-1)</f>
        <v>A0A0C4EUH4</v>
      </c>
      <c r="AI310" s="1" t="str">
        <f>VLOOKUP(AH310,'Additional Annotation'!B:J,2,FALSE)</f>
        <v>599105869</v>
      </c>
      <c r="AJ310" s="1" t="str">
        <f>VLOOKUP(AH310,'Additional Annotation'!B:J,3,FALSE)</f>
        <v>XP_007382709.1</v>
      </c>
      <c r="AK310" s="1" t="str">
        <f>VLOOKUP(AH310,'Additional Annotation'!B:J,7,FALSE)</f>
        <v>RNA-binding domain-containing protein</v>
      </c>
      <c r="AL310" s="1" t="str">
        <f>VLOOKUP(AH310,'Additional Annotation'!B:J,8,FALSE)</f>
        <v>Punctularia strigosozonata HHB-11173 SS5</v>
      </c>
      <c r="AM310" s="1" t="str">
        <f>VLOOKUP(AH310,'Additional Annotation'!B:J,9,FALSE)</f>
        <v>Punctularia strigosozonata HHB-11173 SS5</v>
      </c>
    </row>
    <row r="311" spans="1:39" x14ac:dyDescent="0.25">
      <c r="A311" s="15"/>
      <c r="B311" s="1" t="s">
        <v>31</v>
      </c>
      <c r="C311" s="1">
        <v>3.8272082403755099</v>
      </c>
      <c r="D311" s="1">
        <v>-4.6877225240071603</v>
      </c>
      <c r="E311" s="1" t="s">
        <v>617</v>
      </c>
      <c r="F311" s="1" t="s">
        <v>617</v>
      </c>
      <c r="G311" s="1" t="s">
        <v>618</v>
      </c>
      <c r="H311">
        <v>3</v>
      </c>
      <c r="I311">
        <v>3</v>
      </c>
      <c r="J311">
        <v>3</v>
      </c>
      <c r="K311">
        <v>39.5</v>
      </c>
      <c r="L311">
        <v>39.5</v>
      </c>
      <c r="M311">
        <v>39.5</v>
      </c>
      <c r="N311">
        <v>15.972</v>
      </c>
      <c r="O311">
        <v>85.384</v>
      </c>
      <c r="P311">
        <v>5521600000</v>
      </c>
      <c r="Q311">
        <v>34</v>
      </c>
      <c r="R311">
        <v>2.7766388519859202</v>
      </c>
      <c r="S311">
        <v>7.2673267326732703E-3</v>
      </c>
      <c r="T311">
        <v>-4.5282313028971402</v>
      </c>
      <c r="U311">
        <v>-2.15422916313966</v>
      </c>
      <c r="V311">
        <v>25.24221</v>
      </c>
      <c r="W311">
        <v>26.578440000000001</v>
      </c>
      <c r="X311">
        <v>26.835840000000001</v>
      </c>
      <c r="Y311">
        <v>24.872350000000001</v>
      </c>
      <c r="Z311">
        <v>26.786159999999999</v>
      </c>
      <c r="AA311">
        <v>26.293600000000001</v>
      </c>
      <c r="AB311">
        <v>24.72767</v>
      </c>
      <c r="AC311">
        <v>26.020869999999999</v>
      </c>
      <c r="AD311">
        <v>24.881260000000001</v>
      </c>
      <c r="AE311">
        <v>30.14771</v>
      </c>
      <c r="AF311">
        <v>30.70289</v>
      </c>
      <c r="AG311">
        <v>30.686199999999999</v>
      </c>
      <c r="AH311" s="1" t="str">
        <f>MID(G311,FIND("|",G311,1)+1,FIND("|",G311,FIND("|",G311,1)+1)-FIND("|",G311,1)-1)</f>
        <v>A0A0C4EUQ7</v>
      </c>
      <c r="AI311" s="1" t="str">
        <f>VLOOKUP(AH311,'Additional Annotation'!B:J,2,FALSE)</f>
        <v>331231000</v>
      </c>
      <c r="AJ311" s="1" t="str">
        <f>VLOOKUP(AH311,'Additional Annotation'!B:J,3,FALSE)</f>
        <v>XP_003328164.1</v>
      </c>
      <c r="AK311" s="1" t="str">
        <f>VLOOKUP(AH311,'Additional Annotation'!B:J,7,FALSE)</f>
        <v>40S ribosomal protein S22</v>
      </c>
      <c r="AL311" s="1" t="str">
        <f>VLOOKUP(AH311,'Additional Annotation'!B:J,8,FALSE)</f>
        <v>Puccinia striiformis;Puccinia coronata var. avenae f. sp. avenae;Puccinia graminis f. sp. tritici CRL 75-36-700-3;Puccinia triticina 1-1 BBBD Race 1</v>
      </c>
      <c r="AM311" s="1" t="str">
        <f>VLOOKUP(AH311,'Additional Annotation'!B:J,9,FALSE)</f>
        <v>Puccinia striiformis;Puccinia coronata var. avenae f. sp. avenae;Puccinia graminis f. sp. tritici CRL 75-36-700-3;Puccinia triticina 1-1 BBBD Race 1</v>
      </c>
    </row>
    <row r="312" spans="1:39" x14ac:dyDescent="0.25">
      <c r="A312" s="15"/>
      <c r="B312" s="1" t="s">
        <v>31</v>
      </c>
      <c r="C312" s="1">
        <v>2.4067686543570801</v>
      </c>
      <c r="D312" s="1">
        <v>-3.3978017171223902</v>
      </c>
      <c r="E312" s="1" t="s">
        <v>619</v>
      </c>
      <c r="F312" s="1" t="s">
        <v>619</v>
      </c>
      <c r="G312" s="1" t="s">
        <v>620</v>
      </c>
      <c r="H312">
        <v>7</v>
      </c>
      <c r="I312">
        <v>7</v>
      </c>
      <c r="J312">
        <v>7</v>
      </c>
      <c r="K312">
        <v>27.5</v>
      </c>
      <c r="L312">
        <v>27.5</v>
      </c>
      <c r="M312">
        <v>27.5</v>
      </c>
      <c r="N312">
        <v>35.194000000000003</v>
      </c>
      <c r="O312">
        <v>90.492999999999995</v>
      </c>
      <c r="P312">
        <v>2404800000</v>
      </c>
      <c r="Q312">
        <v>33</v>
      </c>
      <c r="R312">
        <v>3.6801193834452901</v>
      </c>
      <c r="S312">
        <v>5.4725274725274699E-3</v>
      </c>
      <c r="T312">
        <v>-4.0817902882893904</v>
      </c>
      <c r="U312">
        <v>-2.2468683650938601</v>
      </c>
      <c r="V312">
        <v>24.266380000000002</v>
      </c>
      <c r="W312">
        <v>26.05622</v>
      </c>
      <c r="X312">
        <v>26.491520000000001</v>
      </c>
      <c r="Y312">
        <v>25.661670000000001</v>
      </c>
      <c r="Z312">
        <v>24.642479999999999</v>
      </c>
      <c r="AA312">
        <v>25.31391</v>
      </c>
      <c r="AB312">
        <v>25.271519999999999</v>
      </c>
      <c r="AC312">
        <v>25.82957</v>
      </c>
      <c r="AD312">
        <v>25.838249999999999</v>
      </c>
      <c r="AE312">
        <v>29.193239999999999</v>
      </c>
      <c r="AF312">
        <v>29.495370000000001</v>
      </c>
      <c r="AG312">
        <v>29.174810000000001</v>
      </c>
      <c r="AH312" s="1" t="str">
        <f>MID(G312,FIND("|",G312,1)+1,FIND("|",G312,FIND("|",G312,1)+1)-FIND("|",G312,1)-1)</f>
        <v>A0A0C4EUT5</v>
      </c>
      <c r="AI312" s="1" t="str">
        <f>VLOOKUP(AH312,'Additional Annotation'!B:J,2,FALSE)</f>
        <v>331241671</v>
      </c>
      <c r="AJ312" s="1" t="str">
        <f>VLOOKUP(AH312,'Additional Annotation'!B:J,3,FALSE)</f>
        <v>XP_003333483.1</v>
      </c>
      <c r="AK312" s="1" t="str">
        <f>VLOOKUP(AH312,'Additional Annotation'!B:J,7,FALSE)</f>
        <v>UDP-N-acetylglucosamine pyrophosphorylase</v>
      </c>
      <c r="AL312" s="1" t="str">
        <f>VLOOKUP(AH312,'Additional Annotation'!B:J,8,FALSE)</f>
        <v>Puccinia graminis f. sp. tritici CRL 75-36-700-3</v>
      </c>
      <c r="AM312" s="1" t="str">
        <f>VLOOKUP(AH312,'Additional Annotation'!B:J,9,FALSE)</f>
        <v>Puccinia graminis f. sp. tritici CRL 75-36-700-3</v>
      </c>
    </row>
    <row r="313" spans="1:39" x14ac:dyDescent="0.25">
      <c r="A313" s="15"/>
      <c r="B313" s="1" t="s">
        <v>31</v>
      </c>
      <c r="C313" s="1">
        <v>4.7946572601194299</v>
      </c>
      <c r="D313" s="1">
        <v>-2.3605734507242802</v>
      </c>
      <c r="E313" s="1" t="s">
        <v>621</v>
      </c>
      <c r="F313" s="1" t="s">
        <v>621</v>
      </c>
      <c r="G313" s="1" t="s">
        <v>622</v>
      </c>
      <c r="H313">
        <v>5</v>
      </c>
      <c r="I313">
        <v>5</v>
      </c>
      <c r="J313">
        <v>5</v>
      </c>
      <c r="K313">
        <v>24.2</v>
      </c>
      <c r="L313">
        <v>24.2</v>
      </c>
      <c r="M313">
        <v>24.2</v>
      </c>
      <c r="N313">
        <v>21.606999999999999</v>
      </c>
      <c r="O313">
        <v>27.696999999999999</v>
      </c>
      <c r="P313">
        <v>3222700000</v>
      </c>
      <c r="Q313">
        <v>27</v>
      </c>
      <c r="R313">
        <v>5.3753925459537797</v>
      </c>
      <c r="S313">
        <v>2.8041237113402102E-3</v>
      </c>
      <c r="T313">
        <v>-4.5339870452880904</v>
      </c>
      <c r="U313">
        <v>-2.7791453445163699</v>
      </c>
      <c r="V313">
        <v>25.512429999999998</v>
      </c>
      <c r="W313">
        <v>26.531860000000002</v>
      </c>
      <c r="X313">
        <v>26.672329999999999</v>
      </c>
      <c r="Y313">
        <v>25.280169999999998</v>
      </c>
      <c r="Z313">
        <v>25.026209999999999</v>
      </c>
      <c r="AA313">
        <v>25.04007</v>
      </c>
      <c r="AB313">
        <v>24.915970000000002</v>
      </c>
      <c r="AC313">
        <v>26.068560000000002</v>
      </c>
      <c r="AD313">
        <v>26.733809999999998</v>
      </c>
      <c r="AE313">
        <v>29.471080000000001</v>
      </c>
      <c r="AF313">
        <v>29.82564</v>
      </c>
      <c r="AG313">
        <v>29.651689999999999</v>
      </c>
      <c r="AH313" s="1" t="str">
        <f>MID(G313,FIND("|",G313,1)+1,FIND("|",G313,FIND("|",G313,1)+1)-FIND("|",G313,1)-1)</f>
        <v>A0A180GTG9</v>
      </c>
      <c r="AI313" s="1" t="str">
        <f>VLOOKUP(AH313,'Additional Annotation'!B:J,2,FALSE)</f>
        <v>331216383</v>
      </c>
      <c r="AJ313" s="1" t="str">
        <f>VLOOKUP(AH313,'Additional Annotation'!B:J,3,FALSE)</f>
        <v>XP_003320871.1</v>
      </c>
      <c r="AK313" s="1" t="str">
        <f>VLOOKUP(AH313,'Additional Annotation'!B:J,7,FALSE)</f>
        <v>methylenetetrahydrofolate reductase (NADPH)</v>
      </c>
      <c r="AL313" s="1" t="str">
        <f>VLOOKUP(AH313,'Additional Annotation'!B:J,8,FALSE)</f>
        <v>Puccinia graminis f. sp. tritici CRL 75-36-700-3</v>
      </c>
      <c r="AM313" s="1" t="str">
        <f>VLOOKUP(AH313,'Additional Annotation'!B:J,9,FALSE)</f>
        <v>Puccinia graminis f. sp. tritici CRL 75-36-700-3</v>
      </c>
    </row>
    <row r="314" spans="1:39" x14ac:dyDescent="0.25">
      <c r="A314" s="15"/>
      <c r="B314" s="1" t="s">
        <v>31</v>
      </c>
      <c r="C314" s="1">
        <v>4.9188075235592299</v>
      </c>
      <c r="D314" s="1">
        <v>-5.4342562357584603</v>
      </c>
      <c r="E314" s="1" t="s">
        <v>623</v>
      </c>
      <c r="F314" s="1" t="s">
        <v>623</v>
      </c>
      <c r="G314" s="1" t="s">
        <v>624</v>
      </c>
      <c r="H314">
        <v>6</v>
      </c>
      <c r="I314">
        <v>6</v>
      </c>
      <c r="J314">
        <v>6</v>
      </c>
      <c r="K314">
        <v>55.8</v>
      </c>
      <c r="L314">
        <v>55.8</v>
      </c>
      <c r="M314">
        <v>55.8</v>
      </c>
      <c r="N314">
        <v>14.817</v>
      </c>
      <c r="O314">
        <v>188.61</v>
      </c>
      <c r="P314">
        <v>5633500000</v>
      </c>
      <c r="Q314">
        <v>55</v>
      </c>
      <c r="R314">
        <v>3.8272082403755099</v>
      </c>
      <c r="S314">
        <v>4.1612903225806503E-3</v>
      </c>
      <c r="T314">
        <v>-4.6877225240071603</v>
      </c>
      <c r="U314">
        <v>-2.5565387229513701</v>
      </c>
      <c r="V314">
        <v>24.01989</v>
      </c>
      <c r="W314">
        <v>24.60896</v>
      </c>
      <c r="X314">
        <v>25.418790000000001</v>
      </c>
      <c r="Y314">
        <v>25.58201</v>
      </c>
      <c r="Z314">
        <v>26.28162</v>
      </c>
      <c r="AA314">
        <v>25.29053</v>
      </c>
      <c r="AB314">
        <v>25.183199999999999</v>
      </c>
      <c r="AC314">
        <v>24.551159999999999</v>
      </c>
      <c r="AD314">
        <v>25.317440000000001</v>
      </c>
      <c r="AE314">
        <v>30.54757</v>
      </c>
      <c r="AF314">
        <v>30.578579999999999</v>
      </c>
      <c r="AG314">
        <v>30.091190000000001</v>
      </c>
      <c r="AH314" s="1" t="str">
        <f>MID(G314,FIND("|",G314,1)+1,FIND("|",G314,FIND("|",G314,1)+1)-FIND("|",G314,1)-1)</f>
        <v>A0A180GTJ8</v>
      </c>
      <c r="AI314" s="1" t="str">
        <f>VLOOKUP(AH314,'Additional Annotation'!B:J,2,FALSE)</f>
        <v>1034741701</v>
      </c>
      <c r="AJ314" s="1" t="str">
        <f>VLOOKUP(AH314,'Additional Annotation'!B:J,3,FALSE)</f>
        <v>OAV95709.1</v>
      </c>
      <c r="AK314" s="1" t="str">
        <f>VLOOKUP(AH314,'Additional Annotation'!B:J,7,FALSE)</f>
        <v>small subunit ribosomal protein S14e</v>
      </c>
      <c r="AL314" s="1" t="str">
        <f>VLOOKUP(AH314,'Additional Annotation'!B:J,8,FALSE)</f>
        <v>Puccinia triticina 1-1 BBBD Race 1</v>
      </c>
      <c r="AM314" s="1" t="str">
        <f>VLOOKUP(AH314,'Additional Annotation'!B:J,9,FALSE)</f>
        <v>Puccinia triticina 1-1 BBBD Race 1</v>
      </c>
    </row>
    <row r="315" spans="1:39" x14ac:dyDescent="0.25">
      <c r="A315" s="15"/>
      <c r="B315" s="1" t="s">
        <v>31</v>
      </c>
      <c r="C315" s="1">
        <v>2.0841835660692598</v>
      </c>
      <c r="D315" s="1">
        <v>-2.3521054585774799</v>
      </c>
      <c r="E315" s="1" t="s">
        <v>625</v>
      </c>
      <c r="F315" s="1" t="s">
        <v>625</v>
      </c>
      <c r="G315" s="1" t="s">
        <v>626</v>
      </c>
      <c r="H315">
        <v>11</v>
      </c>
      <c r="I315">
        <v>11</v>
      </c>
      <c r="J315">
        <v>11</v>
      </c>
      <c r="K315">
        <v>27.7</v>
      </c>
      <c r="L315">
        <v>27.7</v>
      </c>
      <c r="M315">
        <v>27.7</v>
      </c>
      <c r="N315">
        <v>54.831000000000003</v>
      </c>
      <c r="O315">
        <v>67.981999999999999</v>
      </c>
      <c r="P315">
        <v>1331600000</v>
      </c>
      <c r="Q315">
        <v>32</v>
      </c>
      <c r="R315">
        <v>2.4067686543570801</v>
      </c>
      <c r="S315">
        <v>1.2065146579804601E-2</v>
      </c>
      <c r="T315">
        <v>-3.3978017171223902</v>
      </c>
      <c r="U315">
        <v>-1.64322292961918</v>
      </c>
      <c r="V315">
        <v>24.886379999999999</v>
      </c>
      <c r="W315">
        <v>24.83362</v>
      </c>
      <c r="X315">
        <v>24.953199999999999</v>
      </c>
      <c r="Y315">
        <v>25.997949999999999</v>
      </c>
      <c r="Z315">
        <v>24.046099999999999</v>
      </c>
      <c r="AA315">
        <v>25.053709999999999</v>
      </c>
      <c r="AB315">
        <v>24.34121</v>
      </c>
      <c r="AC315">
        <v>24.381910000000001</v>
      </c>
      <c r="AD315">
        <v>24.462959999999999</v>
      </c>
      <c r="AE315">
        <v>28.307300000000001</v>
      </c>
      <c r="AF315">
        <v>28.437619999999999</v>
      </c>
      <c r="AG315">
        <v>28.546240000000001</v>
      </c>
      <c r="AH315" s="1" t="str">
        <f>MID(G315,FIND("|",G315,1)+1,FIND("|",G315,FIND("|",G315,1)+1)-FIND("|",G315,1)-1)</f>
        <v>A0A180GU09</v>
      </c>
      <c r="AI315" s="1" t="str">
        <f>VLOOKUP(AH315,'Additional Annotation'!B:J,2,FALSE)</f>
        <v>1034741862</v>
      </c>
      <c r="AJ315" s="1" t="str">
        <f>VLOOKUP(AH315,'Additional Annotation'!B:J,3,FALSE)</f>
        <v>OAV95869.1</v>
      </c>
      <c r="AK315" s="1" t="str">
        <f>VLOOKUP(AH315,'Additional Annotation'!B:J,7,FALSE)</f>
        <v>hypothetical protein PTTG_04892</v>
      </c>
      <c r="AL315" s="1" t="str">
        <f>VLOOKUP(AH315,'Additional Annotation'!B:J,8,FALSE)</f>
        <v>Puccinia triticina 1-1 BBBD Race 1</v>
      </c>
      <c r="AM315" s="1" t="str">
        <f>VLOOKUP(AH315,'Additional Annotation'!B:J,9,FALSE)</f>
        <v>Puccinia triticina 1-1 BBBD Race 1</v>
      </c>
    </row>
    <row r="316" spans="1:39" x14ac:dyDescent="0.25">
      <c r="A316" s="15"/>
      <c r="B316" s="1" t="s">
        <v>31</v>
      </c>
      <c r="C316" s="1">
        <v>2.0491809470014499</v>
      </c>
      <c r="D316" s="1">
        <v>-2.8059221903483098</v>
      </c>
      <c r="E316" s="1" t="s">
        <v>627</v>
      </c>
      <c r="F316" s="1" t="s">
        <v>627</v>
      </c>
      <c r="G316" s="1" t="s">
        <v>628</v>
      </c>
      <c r="H316">
        <v>6</v>
      </c>
      <c r="I316">
        <v>6</v>
      </c>
      <c r="J316">
        <v>6</v>
      </c>
      <c r="K316">
        <v>15.5</v>
      </c>
      <c r="L316">
        <v>15.5</v>
      </c>
      <c r="M316">
        <v>15.5</v>
      </c>
      <c r="N316">
        <v>72.344999999999999</v>
      </c>
      <c r="O316">
        <v>41.616999999999997</v>
      </c>
      <c r="P316">
        <v>611760000</v>
      </c>
      <c r="Q316">
        <v>13</v>
      </c>
      <c r="R316">
        <v>4.7946572601194299</v>
      </c>
      <c r="S316">
        <v>1.4800000000000001E-2</v>
      </c>
      <c r="T316">
        <v>-2.3605734507242802</v>
      </c>
      <c r="U316">
        <v>-1.4793157565127499</v>
      </c>
      <c r="V316">
        <v>24.24258</v>
      </c>
      <c r="W316">
        <v>25.057410000000001</v>
      </c>
      <c r="X316">
        <v>24.99728</v>
      </c>
      <c r="Y316">
        <v>24.796849999999999</v>
      </c>
      <c r="Z316">
        <v>25.019909999999999</v>
      </c>
      <c r="AA316">
        <v>24.979469999999999</v>
      </c>
      <c r="AB316">
        <v>26.36412</v>
      </c>
      <c r="AC316">
        <v>24.76867</v>
      </c>
      <c r="AD316">
        <v>24.740220000000001</v>
      </c>
      <c r="AE316">
        <v>27.270969999999998</v>
      </c>
      <c r="AF316">
        <v>27.189430000000002</v>
      </c>
      <c r="AG316">
        <v>27.417560000000002</v>
      </c>
      <c r="AH316" s="1" t="str">
        <f>MID(G316,FIND("|",G316,1)+1,FIND("|",G316,FIND("|",G316,1)+1)-FIND("|",G316,1)-1)</f>
        <v>A0A0C4EWC1</v>
      </c>
      <c r="AI316" s="1" t="str">
        <f>VLOOKUP(AH316,'Additional Annotation'!B:J,2,FALSE)</f>
        <v>1034737379</v>
      </c>
      <c r="AJ316" s="1" t="str">
        <f>VLOOKUP(AH316,'Additional Annotation'!B:J,3,FALSE)</f>
        <v>OAV91441.1</v>
      </c>
      <c r="AK316" s="1" t="str">
        <f>VLOOKUP(AH316,'Additional Annotation'!B:J,7,FALSE)</f>
        <v>40S ribosomal protein S8</v>
      </c>
      <c r="AL316" s="1" t="str">
        <f>VLOOKUP(AH316,'Additional Annotation'!B:J,8,FALSE)</f>
        <v>Puccinia triticina 1-1 BBBD Race 1</v>
      </c>
      <c r="AM316" s="1" t="str">
        <f>VLOOKUP(AH316,'Additional Annotation'!B:J,9,FALSE)</f>
        <v>Puccinia triticina 1-1 BBBD Race 1</v>
      </c>
    </row>
    <row r="317" spans="1:39" x14ac:dyDescent="0.25">
      <c r="A317" s="15"/>
      <c r="B317" s="1" t="s">
        <v>31</v>
      </c>
      <c r="C317" s="1">
        <v>1.8363239164741201</v>
      </c>
      <c r="D317" s="1">
        <v>-2.3406588236490902</v>
      </c>
      <c r="E317" s="1" t="s">
        <v>629</v>
      </c>
      <c r="F317" s="1" t="s">
        <v>629</v>
      </c>
      <c r="G317" s="1" t="s">
        <v>630</v>
      </c>
      <c r="H317">
        <v>8</v>
      </c>
      <c r="I317">
        <v>6</v>
      </c>
      <c r="J317">
        <v>6</v>
      </c>
      <c r="K317">
        <v>59.9</v>
      </c>
      <c r="L317">
        <v>50.7</v>
      </c>
      <c r="M317">
        <v>50.7</v>
      </c>
      <c r="N317">
        <v>16.173999999999999</v>
      </c>
      <c r="O317">
        <v>53.265000000000001</v>
      </c>
      <c r="P317">
        <v>4138900000</v>
      </c>
      <c r="Q317">
        <v>40</v>
      </c>
      <c r="R317">
        <v>4.9188075235592299</v>
      </c>
      <c r="S317">
        <v>1.28813559322034E-3</v>
      </c>
      <c r="T317">
        <v>-5.4342562357584603</v>
      </c>
      <c r="U317">
        <v>-3.1870929363404699</v>
      </c>
      <c r="V317">
        <v>26.485690000000002</v>
      </c>
      <c r="W317">
        <v>26.485720000000001</v>
      </c>
      <c r="X317">
        <v>24.66452</v>
      </c>
      <c r="Y317">
        <v>24.28274</v>
      </c>
      <c r="Z317">
        <v>24.616340000000001</v>
      </c>
      <c r="AA317">
        <v>24.61007</v>
      </c>
      <c r="AB317">
        <v>24.28388</v>
      </c>
      <c r="AC317">
        <v>25.353149999999999</v>
      </c>
      <c r="AD317">
        <v>25.775089999999999</v>
      </c>
      <c r="AE317">
        <v>30.139189999999999</v>
      </c>
      <c r="AF317">
        <v>30.079660000000001</v>
      </c>
      <c r="AG317">
        <v>29.593060000000001</v>
      </c>
      <c r="AH317" s="1" t="str">
        <f>MID(G317,FIND("|",G317,1)+1,FIND("|",G317,FIND("|",G317,1)+1)-FIND("|",G317,1)-1)</f>
        <v>A0A0C4EWG3</v>
      </c>
      <c r="AI317" s="1" t="str">
        <f>VLOOKUP(AH317,'Additional Annotation'!B:J,2,FALSE)</f>
        <v>1034740609</v>
      </c>
      <c r="AJ317" s="1" t="str">
        <f>VLOOKUP(AH317,'Additional Annotation'!B:J,3,FALSE)</f>
        <v>OAV94629.1</v>
      </c>
      <c r="AK317" s="1" t="str">
        <f>VLOOKUP(AH317,'Additional Annotation'!B:J,7,FALSE)</f>
        <v>40S ribosomal protein S11</v>
      </c>
      <c r="AL317" s="1" t="str">
        <f>VLOOKUP(AH317,'Additional Annotation'!B:J,8,FALSE)</f>
        <v>Puccinia triticina 1-1 BBBD Race 1</v>
      </c>
      <c r="AM317" s="1" t="str">
        <f>VLOOKUP(AH317,'Additional Annotation'!B:J,9,FALSE)</f>
        <v>Puccinia triticina 1-1 BBBD Race 1</v>
      </c>
    </row>
    <row r="318" spans="1:39" x14ac:dyDescent="0.25">
      <c r="A318" s="15"/>
      <c r="B318" s="1" t="s">
        <v>31</v>
      </c>
      <c r="C318" s="1">
        <v>3.2559733262030601</v>
      </c>
      <c r="D318" s="1">
        <v>-3.1209214528401699</v>
      </c>
      <c r="E318" s="1" t="s">
        <v>631</v>
      </c>
      <c r="F318" s="1" t="s">
        <v>631</v>
      </c>
      <c r="G318" s="1" t="s">
        <v>632</v>
      </c>
      <c r="H318">
        <v>4</v>
      </c>
      <c r="I318">
        <v>4</v>
      </c>
      <c r="J318">
        <v>4</v>
      </c>
      <c r="K318">
        <v>37.799999999999997</v>
      </c>
      <c r="L318">
        <v>37.799999999999997</v>
      </c>
      <c r="M318">
        <v>37.799999999999997</v>
      </c>
      <c r="N318">
        <v>20.393000000000001</v>
      </c>
      <c r="O318">
        <v>139.34</v>
      </c>
      <c r="P318">
        <v>994680000</v>
      </c>
      <c r="Q318">
        <v>18</v>
      </c>
      <c r="R318">
        <v>2.0841835660692598</v>
      </c>
      <c r="S318">
        <v>3.2671023965141599E-2</v>
      </c>
      <c r="T318">
        <v>-2.3521054585774799</v>
      </c>
      <c r="U318">
        <v>-1.1859658505052</v>
      </c>
      <c r="V318">
        <v>25.464980000000001</v>
      </c>
      <c r="W318">
        <v>26.34581</v>
      </c>
      <c r="X318">
        <v>25.361879999999999</v>
      </c>
      <c r="Y318">
        <v>25.578659999999999</v>
      </c>
      <c r="Z318">
        <v>26.217490000000002</v>
      </c>
      <c r="AA318">
        <v>24.765440000000002</v>
      </c>
      <c r="AB318">
        <v>25.366949999999999</v>
      </c>
      <c r="AC318">
        <v>23.404350000000001</v>
      </c>
      <c r="AD318">
        <v>25.537749999999999</v>
      </c>
      <c r="AE318">
        <v>28.331469999999999</v>
      </c>
      <c r="AF318">
        <v>27.757860000000001</v>
      </c>
      <c r="AG318">
        <v>27.528580000000002</v>
      </c>
      <c r="AH318" s="1" t="str">
        <f>MID(G318,FIND("|",G318,1)+1,FIND("|",G318,FIND("|",G318,1)+1)-FIND("|",G318,1)-1)</f>
        <v>A0A180G3A0</v>
      </c>
      <c r="AI318" s="1" t="str">
        <f>VLOOKUP(AH318,'Additional Annotation'!B:J,2,FALSE)</f>
        <v>554906803</v>
      </c>
      <c r="AJ318" s="1" t="str">
        <f>VLOOKUP(AH318,'Additional Annotation'!B:J,3,FALSE)</f>
        <v>ESK88676.1</v>
      </c>
      <c r="AK318" s="1" t="str">
        <f>VLOOKUP(AH318,'Additional Annotation'!B:J,7,FALSE)</f>
        <v>coatomer subunit delta</v>
      </c>
      <c r="AL318" s="1" t="str">
        <f>VLOOKUP(AH318,'Additional Annotation'!B:J,8,FALSE)</f>
        <v>Moniliophthora roreri MCA 2997</v>
      </c>
      <c r="AM318" s="1" t="str">
        <f>VLOOKUP(AH318,'Additional Annotation'!B:J,9,FALSE)</f>
        <v>Moniliophthora roreri MCA 2997</v>
      </c>
    </row>
    <row r="319" spans="1:39" x14ac:dyDescent="0.25">
      <c r="A319" s="15"/>
      <c r="B319" s="1" t="s">
        <v>31</v>
      </c>
      <c r="C319" s="1">
        <v>2.5646146585494698</v>
      </c>
      <c r="D319" s="1">
        <v>-3.4505284627278598</v>
      </c>
      <c r="E319" s="1" t="s">
        <v>633</v>
      </c>
      <c r="F319" s="1" t="s">
        <v>633</v>
      </c>
      <c r="G319" s="1" t="s">
        <v>634</v>
      </c>
      <c r="H319">
        <v>7</v>
      </c>
      <c r="I319">
        <v>7</v>
      </c>
      <c r="J319">
        <v>7</v>
      </c>
      <c r="K319">
        <v>37.9</v>
      </c>
      <c r="L319">
        <v>37.9</v>
      </c>
      <c r="M319">
        <v>37.9</v>
      </c>
      <c r="N319">
        <v>24.074000000000002</v>
      </c>
      <c r="O319">
        <v>140.18</v>
      </c>
      <c r="P319">
        <v>2349900000</v>
      </c>
      <c r="Q319">
        <v>27</v>
      </c>
      <c r="R319">
        <v>2.0491809470014499</v>
      </c>
      <c r="S319">
        <v>2.0455696202531602E-2</v>
      </c>
      <c r="T319">
        <v>-2.8059221903483098</v>
      </c>
      <c r="U319">
        <v>-1.3425876079975101</v>
      </c>
      <c r="V319">
        <v>25.169280000000001</v>
      </c>
      <c r="W319">
        <v>25.713149999999999</v>
      </c>
      <c r="X319">
        <v>25.225380000000001</v>
      </c>
      <c r="Y319">
        <v>25.427520000000001</v>
      </c>
      <c r="Z319">
        <v>27.124030000000001</v>
      </c>
      <c r="AA319">
        <v>26.102650000000001</v>
      </c>
      <c r="AB319">
        <v>25.339839999999999</v>
      </c>
      <c r="AC319">
        <v>25.64349</v>
      </c>
      <c r="AD319">
        <v>25.476099999999999</v>
      </c>
      <c r="AE319">
        <v>28.691459999999999</v>
      </c>
      <c r="AF319">
        <v>28.70899</v>
      </c>
      <c r="AG319">
        <v>29.671520000000001</v>
      </c>
      <c r="AH319" s="1" t="str">
        <f>MID(G319,FIND("|",G319,1)+1,FIND("|",G319,FIND("|",G319,1)+1)-FIND("|",G319,1)-1)</f>
        <v>A0A180GRR4</v>
      </c>
      <c r="AI319" s="1" t="str">
        <f>VLOOKUP(AH319,'Additional Annotation'!B:J,2,FALSE)</f>
        <v>1034741064</v>
      </c>
      <c r="AJ319" s="1" t="str">
        <f>VLOOKUP(AH319,'Additional Annotation'!B:J,3,FALSE)</f>
        <v>OAV95079.1</v>
      </c>
      <c r="AK319" s="1" t="str">
        <f>VLOOKUP(AH319,'Additional Annotation'!B:J,7,FALSE)</f>
        <v>ATP-dependent RNA helicase eIF4A</v>
      </c>
      <c r="AL319" s="1" t="str">
        <f>VLOOKUP(AH319,'Additional Annotation'!B:J,8,FALSE)</f>
        <v>Puccinia triticina 1-1 BBBD Race 1</v>
      </c>
      <c r="AM319" s="1" t="str">
        <f>VLOOKUP(AH319,'Additional Annotation'!B:J,9,FALSE)</f>
        <v>Puccinia triticina 1-1 BBBD Race 1</v>
      </c>
    </row>
    <row r="320" spans="1:39" x14ac:dyDescent="0.25">
      <c r="A320" s="15"/>
      <c r="B320" s="1" t="s">
        <v>31</v>
      </c>
      <c r="C320" s="1">
        <v>3.1955355000245098</v>
      </c>
      <c r="D320" s="1">
        <v>-5.3402411142985002</v>
      </c>
      <c r="E320" s="1" t="s">
        <v>635</v>
      </c>
      <c r="F320" s="1" t="s">
        <v>635</v>
      </c>
      <c r="G320" s="1" t="s">
        <v>636</v>
      </c>
      <c r="H320">
        <v>4</v>
      </c>
      <c r="I320">
        <v>4</v>
      </c>
      <c r="J320">
        <v>4</v>
      </c>
      <c r="K320">
        <v>23.6</v>
      </c>
      <c r="L320">
        <v>23.6</v>
      </c>
      <c r="M320">
        <v>23.6</v>
      </c>
      <c r="N320">
        <v>15.956</v>
      </c>
      <c r="O320">
        <v>20.684999999999999</v>
      </c>
      <c r="P320">
        <v>1118900000</v>
      </c>
      <c r="Q320">
        <v>15</v>
      </c>
      <c r="R320">
        <v>1.8363239164741201</v>
      </c>
      <c r="S320">
        <v>3.9170431211498997E-2</v>
      </c>
      <c r="T320">
        <v>-2.3406588236490902</v>
      </c>
      <c r="U320">
        <v>-1.1320033998819301</v>
      </c>
      <c r="V320">
        <v>25.81165</v>
      </c>
      <c r="W320">
        <v>26.027539999999998</v>
      </c>
      <c r="X320">
        <v>25.288060000000002</v>
      </c>
      <c r="Y320">
        <v>24.779699999999998</v>
      </c>
      <c r="Z320">
        <v>26.055099999999999</v>
      </c>
      <c r="AA320">
        <v>26.631460000000001</v>
      </c>
      <c r="AB320">
        <v>24.067229999999999</v>
      </c>
      <c r="AC320">
        <v>24.334879999999998</v>
      </c>
      <c r="AD320">
        <v>24.35313</v>
      </c>
      <c r="AE320">
        <v>28.409410000000001</v>
      </c>
      <c r="AF320">
        <v>28.192019999999999</v>
      </c>
      <c r="AG320">
        <v>27.886810000000001</v>
      </c>
      <c r="AH320" s="1" t="str">
        <f>MID(G320,FIND("|",G320,1)+1,FIND("|",G320,FIND("|",G320,1)+1)-FIND("|",G320,1)-1)</f>
        <v>A0A0C4EWK6</v>
      </c>
      <c r="AI320" s="1" t="str">
        <f>VLOOKUP(AH320,'Additional Annotation'!B:J,2,FALSE)</f>
        <v>1034741045</v>
      </c>
      <c r="AJ320" s="1" t="str">
        <f>VLOOKUP(AH320,'Additional Annotation'!B:J,3,FALSE)</f>
        <v>OAV95060.1</v>
      </c>
      <c r="AK320" s="1" t="str">
        <f>VLOOKUP(AH320,'Additional Annotation'!B:J,7,FALSE)</f>
        <v>protein NMT1</v>
      </c>
      <c r="AL320" s="1" t="str">
        <f>VLOOKUP(AH320,'Additional Annotation'!B:J,8,FALSE)</f>
        <v>Puccinia triticina 1-1 BBBD Race 1</v>
      </c>
      <c r="AM320" s="1" t="str">
        <f>VLOOKUP(AH320,'Additional Annotation'!B:J,9,FALSE)</f>
        <v>Puccinia triticina 1-1 BBBD Race 1</v>
      </c>
    </row>
    <row r="321" spans="1:39" x14ac:dyDescent="0.25">
      <c r="A321" s="15"/>
      <c r="B321" s="1" t="s">
        <v>31</v>
      </c>
      <c r="C321" s="1">
        <v>3.72434996991301</v>
      </c>
      <c r="D321" s="1">
        <v>-4.46643511454264</v>
      </c>
      <c r="E321" s="1" t="s">
        <v>637</v>
      </c>
      <c r="F321" s="1" t="s">
        <v>637</v>
      </c>
      <c r="G321" s="1" t="s">
        <v>638</v>
      </c>
      <c r="H321">
        <v>6</v>
      </c>
      <c r="I321">
        <v>6</v>
      </c>
      <c r="J321">
        <v>6</v>
      </c>
      <c r="K321">
        <v>14.4</v>
      </c>
      <c r="L321">
        <v>14.4</v>
      </c>
      <c r="M321">
        <v>14.4</v>
      </c>
      <c r="N321">
        <v>59.350999999999999</v>
      </c>
      <c r="O321">
        <v>19.977</v>
      </c>
      <c r="P321">
        <v>1879000000</v>
      </c>
      <c r="Q321">
        <v>18</v>
      </c>
      <c r="R321">
        <v>3.2559733262030601</v>
      </c>
      <c r="S321">
        <v>1.0982578397212501E-2</v>
      </c>
      <c r="T321">
        <v>-3.1209214528401699</v>
      </c>
      <c r="U321">
        <v>-1.7232817716114099</v>
      </c>
      <c r="V321">
        <v>25.062290000000001</v>
      </c>
      <c r="W321">
        <v>26.252230000000001</v>
      </c>
      <c r="X321">
        <v>25.43985</v>
      </c>
      <c r="Y321">
        <v>25.832830000000001</v>
      </c>
      <c r="Z321">
        <v>25.314689999999999</v>
      </c>
      <c r="AA321">
        <v>26.3565</v>
      </c>
      <c r="AB321">
        <v>25.75919</v>
      </c>
      <c r="AC321">
        <v>24.1326</v>
      </c>
      <c r="AD321">
        <v>25.568079999999998</v>
      </c>
      <c r="AE321">
        <v>29.113340000000001</v>
      </c>
      <c r="AF321">
        <v>28.862010000000001</v>
      </c>
      <c r="AG321">
        <v>28.89143</v>
      </c>
      <c r="AH321" s="1" t="str">
        <f>MID(G321,FIND("|",G321,1)+1,FIND("|",G321,FIND("|",G321,1)+1)-FIND("|",G321,1)-1)</f>
        <v>A0A0C4EWV4</v>
      </c>
      <c r="AI321" s="1" t="str">
        <f>VLOOKUP(AH321,'Additional Annotation'!B:J,2,FALSE)</f>
        <v>983143577</v>
      </c>
      <c r="AJ321" s="1" t="str">
        <f>VLOOKUP(AH321,'Additional Annotation'!B:J,3,FALSE)</f>
        <v>KWU41598.1</v>
      </c>
      <c r="AK321" s="1" t="str">
        <f>VLOOKUP(AH321,'Additional Annotation'!B:J,7,FALSE)</f>
        <v>ARM repeat-containing protein, partial</v>
      </c>
      <c r="AL321" s="1" t="str">
        <f>VLOOKUP(AH321,'Additional Annotation'!B:J,8,FALSE)</f>
        <v>Rhodotorula sp. JG-1b</v>
      </c>
      <c r="AM321" s="1" t="str">
        <f>VLOOKUP(AH321,'Additional Annotation'!B:J,9,FALSE)</f>
        <v>Rhodotorula sp. JG-1b</v>
      </c>
    </row>
    <row r="322" spans="1:39" x14ac:dyDescent="0.25">
      <c r="A322" s="15"/>
      <c r="B322" s="1" t="s">
        <v>31</v>
      </c>
      <c r="C322" s="1">
        <v>1.9729655611744199</v>
      </c>
      <c r="D322" s="1">
        <v>-2.7253150939941402</v>
      </c>
      <c r="E322" s="1" t="s">
        <v>639</v>
      </c>
      <c r="F322" s="1" t="s">
        <v>639</v>
      </c>
      <c r="G322" s="1" t="s">
        <v>640</v>
      </c>
      <c r="H322">
        <v>11</v>
      </c>
      <c r="I322">
        <v>8</v>
      </c>
      <c r="J322">
        <v>8</v>
      </c>
      <c r="K322">
        <v>33.1</v>
      </c>
      <c r="L322">
        <v>28.1</v>
      </c>
      <c r="M322">
        <v>28.1</v>
      </c>
      <c r="N322">
        <v>45.472000000000001</v>
      </c>
      <c r="O322">
        <v>20.149000000000001</v>
      </c>
      <c r="P322">
        <v>1032200000</v>
      </c>
      <c r="Q322">
        <v>19</v>
      </c>
      <c r="R322">
        <v>2.5646146585494698</v>
      </c>
      <c r="S322">
        <v>1.06847457627119E-2</v>
      </c>
      <c r="T322">
        <v>-3.4505284627278598</v>
      </c>
      <c r="U322">
        <v>-1.70605283079422</v>
      </c>
      <c r="V322">
        <v>25.522379999999998</v>
      </c>
      <c r="W322">
        <v>24.433900000000001</v>
      </c>
      <c r="X322">
        <v>26.490400000000001</v>
      </c>
      <c r="Y322">
        <v>24.731390000000001</v>
      </c>
      <c r="Z322">
        <v>24.375599999999999</v>
      </c>
      <c r="AA322">
        <v>23.820589999999999</v>
      </c>
      <c r="AB322">
        <v>24.868200000000002</v>
      </c>
      <c r="AC322">
        <v>25.117010000000001</v>
      </c>
      <c r="AD322">
        <v>24.145569999999999</v>
      </c>
      <c r="AE322">
        <v>28.449750000000002</v>
      </c>
      <c r="AF322">
        <v>27.915990000000001</v>
      </c>
      <c r="AG322">
        <v>26.913419999999999</v>
      </c>
      <c r="AH322" s="1" t="str">
        <f>MID(G322,FIND("|",G322,1)+1,FIND("|",G322,FIND("|",G322,1)+1)-FIND("|",G322,1)-1)</f>
        <v>A0A180GR64</v>
      </c>
      <c r="AI322" s="1" t="str">
        <f>VLOOKUP(AH322,'Additional Annotation'!B:J,2,FALSE)</f>
        <v>1419328152</v>
      </c>
      <c r="AJ322" s="1" t="str">
        <f>VLOOKUP(AH322,'Additional Annotation'!B:J,3,FALSE)</f>
        <v>AXA49211.1</v>
      </c>
      <c r="AK322" s="1" t="str">
        <f>VLOOKUP(AH322,'Additional Annotation'!B:J,7,FALSE)</f>
        <v>complement component 1 Q subcomponent-binding protein, mitochondrial</v>
      </c>
      <c r="AL322" s="1" t="str">
        <f>VLOOKUP(AH322,'Additional Annotation'!B:J,8,FALSE)</f>
        <v>Malassezia restricta;Malassezia restricta CBS 7877</v>
      </c>
      <c r="AM322" s="1" t="str">
        <f>VLOOKUP(AH322,'Additional Annotation'!B:J,9,FALSE)</f>
        <v>Malassezia restricta;Malassezia restricta CBS 7877</v>
      </c>
    </row>
    <row r="323" spans="1:39" x14ac:dyDescent="0.25">
      <c r="A323" s="15"/>
      <c r="B323" s="1" t="s">
        <v>31</v>
      </c>
      <c r="C323" s="1">
        <v>3.22660656730711</v>
      </c>
      <c r="D323" s="1">
        <v>-4.4309463500976598</v>
      </c>
      <c r="E323" s="1" t="s">
        <v>641</v>
      </c>
      <c r="F323" s="1" t="s">
        <v>641</v>
      </c>
      <c r="G323" s="1" t="s">
        <v>642</v>
      </c>
      <c r="H323">
        <v>6</v>
      </c>
      <c r="I323">
        <v>6</v>
      </c>
      <c r="J323">
        <v>2</v>
      </c>
      <c r="K323">
        <v>21.2</v>
      </c>
      <c r="L323">
        <v>21.2</v>
      </c>
      <c r="M323">
        <v>10</v>
      </c>
      <c r="N323">
        <v>37.53</v>
      </c>
      <c r="O323">
        <v>27.934000000000001</v>
      </c>
      <c r="P323">
        <v>3119400000</v>
      </c>
      <c r="Q323">
        <v>35</v>
      </c>
      <c r="R323">
        <v>3.1955355000245098</v>
      </c>
      <c r="S323">
        <v>3.4434782608695701E-3</v>
      </c>
      <c r="T323">
        <v>-5.3402411142985002</v>
      </c>
      <c r="U323">
        <v>-2.6028242436225102</v>
      </c>
      <c r="V323">
        <v>25.641749999999998</v>
      </c>
      <c r="W323">
        <v>24.912479999999999</v>
      </c>
      <c r="X323">
        <v>24.986170000000001</v>
      </c>
      <c r="Y323">
        <v>23.47776</v>
      </c>
      <c r="Z323">
        <v>25.31579</v>
      </c>
      <c r="AA323">
        <v>24.08774</v>
      </c>
      <c r="AB323">
        <v>24.478639999999999</v>
      </c>
      <c r="AC323">
        <v>25.915389999999999</v>
      </c>
      <c r="AD323">
        <v>24.976199999999999</v>
      </c>
      <c r="AE323">
        <v>29.854140000000001</v>
      </c>
      <c r="AF323">
        <v>29.543500000000002</v>
      </c>
      <c r="AG323">
        <v>29.504380000000001</v>
      </c>
      <c r="AH323" s="1" t="str">
        <f>MID(G323,FIND("|",G323,1)+1,FIND("|",G323,FIND("|",G323,1)+1)-FIND("|",G323,1)-1)</f>
        <v>A0A0C4EXA5</v>
      </c>
      <c r="AI323" s="1" t="str">
        <f>VLOOKUP(AH323,'Additional Annotation'!B:J,2,FALSE)</f>
        <v>1034741391</v>
      </c>
      <c r="AJ323" s="1" t="str">
        <f>VLOOKUP(AH323,'Additional Annotation'!B:J,3,FALSE)</f>
        <v>OAV95402.1</v>
      </c>
      <c r="AK323" s="1" t="str">
        <f>VLOOKUP(AH323,'Additional Annotation'!B:J,7,FALSE)</f>
        <v>glutamine synthetase</v>
      </c>
      <c r="AL323" s="1" t="str">
        <f>VLOOKUP(AH323,'Additional Annotation'!B:J,8,FALSE)</f>
        <v>Puccinia triticina 1-1 BBBD Race 1</v>
      </c>
      <c r="AM323" s="1" t="str">
        <f>VLOOKUP(AH323,'Additional Annotation'!B:J,9,FALSE)</f>
        <v>Puccinia triticina 1-1 BBBD Race 1</v>
      </c>
    </row>
    <row r="324" spans="1:39" x14ac:dyDescent="0.25">
      <c r="A324" s="15"/>
      <c r="B324" s="1" t="s">
        <v>31</v>
      </c>
      <c r="C324" s="1">
        <v>4.17382551364223</v>
      </c>
      <c r="D324" s="1">
        <v>-5.4425671895344996</v>
      </c>
      <c r="E324" s="1" t="s">
        <v>643</v>
      </c>
      <c r="F324" s="1" t="s">
        <v>643</v>
      </c>
      <c r="G324" s="1" t="s">
        <v>644</v>
      </c>
      <c r="H324">
        <v>8</v>
      </c>
      <c r="I324">
        <v>8</v>
      </c>
      <c r="J324">
        <v>1</v>
      </c>
      <c r="K324">
        <v>10.6</v>
      </c>
      <c r="L324">
        <v>10.6</v>
      </c>
      <c r="M324">
        <v>1</v>
      </c>
      <c r="N324">
        <v>114.27</v>
      </c>
      <c r="O324">
        <v>66.299000000000007</v>
      </c>
      <c r="P324">
        <v>2558700000</v>
      </c>
      <c r="Q324">
        <v>33</v>
      </c>
      <c r="R324">
        <v>3.72434996991301</v>
      </c>
      <c r="S324">
        <v>4.2416107382550298E-3</v>
      </c>
      <c r="T324">
        <v>-4.46643511454264</v>
      </c>
      <c r="U324">
        <v>-2.4305555104712999</v>
      </c>
      <c r="V324">
        <v>24.91846</v>
      </c>
      <c r="W324">
        <v>26.18779</v>
      </c>
      <c r="X324">
        <v>25.466349999999998</v>
      </c>
      <c r="Y324">
        <v>25.473790000000001</v>
      </c>
      <c r="Z324">
        <v>24.670970000000001</v>
      </c>
      <c r="AA324">
        <v>24.679510000000001</v>
      </c>
      <c r="AB324">
        <v>24.237919999999999</v>
      </c>
      <c r="AC324">
        <v>24.920729999999999</v>
      </c>
      <c r="AD324">
        <v>24.22504</v>
      </c>
      <c r="AE324">
        <v>29.055119999999999</v>
      </c>
      <c r="AF324">
        <v>29.77412</v>
      </c>
      <c r="AG324">
        <v>29.39434</v>
      </c>
      <c r="AH324" s="1" t="str">
        <f>MID(G324,FIND("|",G324,1)+1,FIND("|",G324,FIND("|",G324,1)+1)-FIND("|",G324,1)-1)</f>
        <v>A0A0C4EXB9</v>
      </c>
      <c r="AI324" s="1" t="str">
        <f>VLOOKUP(AH324,'Additional Annotation'!B:J,2,FALSE)</f>
        <v>1034732346</v>
      </c>
      <c r="AJ324" s="1" t="str">
        <f>VLOOKUP(AH324,'Additional Annotation'!B:J,3,FALSE)</f>
        <v>OAV86989.1</v>
      </c>
      <c r="AK324" s="1" t="str">
        <f>VLOOKUP(AH324,'Additional Annotation'!B:J,7,FALSE)</f>
        <v>GTP-binding protein YchF</v>
      </c>
      <c r="AL324" s="1" t="str">
        <f>VLOOKUP(AH324,'Additional Annotation'!B:J,8,FALSE)</f>
        <v>Puccinia triticina 1-1 BBBD Race 1</v>
      </c>
      <c r="AM324" s="1" t="str">
        <f>VLOOKUP(AH324,'Additional Annotation'!B:J,9,FALSE)</f>
        <v>Puccinia triticina 1-1 BBBD Race 1</v>
      </c>
    </row>
    <row r="325" spans="1:39" x14ac:dyDescent="0.25">
      <c r="A325" s="15"/>
      <c r="B325" s="1" t="s">
        <v>31</v>
      </c>
      <c r="C325" s="1">
        <v>3.66020537154701</v>
      </c>
      <c r="D325" s="1">
        <v>-6.83339500427246</v>
      </c>
      <c r="E325" s="1" t="s">
        <v>645</v>
      </c>
      <c r="F325" s="1" t="s">
        <v>645</v>
      </c>
      <c r="G325" s="1" t="s">
        <v>646</v>
      </c>
      <c r="H325">
        <v>9</v>
      </c>
      <c r="I325">
        <v>9</v>
      </c>
      <c r="J325">
        <v>9</v>
      </c>
      <c r="K325">
        <v>41.7</v>
      </c>
      <c r="L325">
        <v>41.7</v>
      </c>
      <c r="M325">
        <v>41.7</v>
      </c>
      <c r="N325">
        <v>29.96</v>
      </c>
      <c r="O325">
        <v>200.38</v>
      </c>
      <c r="P325">
        <v>1473000000</v>
      </c>
      <c r="Q325">
        <v>33</v>
      </c>
      <c r="R325">
        <v>1.9729655611744199</v>
      </c>
      <c r="S325">
        <v>2.1961165048543702E-2</v>
      </c>
      <c r="T325">
        <v>-2.7253150939941402</v>
      </c>
      <c r="U325">
        <v>-1.2961134471001099</v>
      </c>
      <c r="V325">
        <v>25.239709999999999</v>
      </c>
      <c r="W325">
        <v>25.295839999999998</v>
      </c>
      <c r="X325">
        <v>26.06362</v>
      </c>
      <c r="Y325">
        <v>25.476980000000001</v>
      </c>
      <c r="Z325">
        <v>25.763190000000002</v>
      </c>
      <c r="AA325">
        <v>25.64573</v>
      </c>
      <c r="AB325">
        <v>24.430599999999998</v>
      </c>
      <c r="AC325">
        <v>26.173269999999999</v>
      </c>
      <c r="AD325">
        <v>24.811240000000002</v>
      </c>
      <c r="AE325">
        <v>29.532260000000001</v>
      </c>
      <c r="AF325">
        <v>27.598469999999999</v>
      </c>
      <c r="AG325">
        <v>27.93112</v>
      </c>
      <c r="AH325" s="1" t="str">
        <f>MID(G325,FIND("|",G325,1)+1,FIND("|",G325,FIND("|",G325,1)+1)-FIND("|",G325,1)-1)</f>
        <v>A0A0C4EXJ5</v>
      </c>
      <c r="AI325" s="1" t="str">
        <f>VLOOKUP(AH325,'Additional Annotation'!B:J,2,FALSE)</f>
        <v>1034744435</v>
      </c>
      <c r="AJ325" s="1" t="str">
        <f>VLOOKUP(AH325,'Additional Annotation'!B:J,3,FALSE)</f>
        <v>OAV98424.1</v>
      </c>
      <c r="AK325" s="1" t="str">
        <f>VLOOKUP(AH325,'Additional Annotation'!B:J,7,FALSE)</f>
        <v>hypothetical protein PTTG_05544</v>
      </c>
      <c r="AL325" s="1" t="str">
        <f>VLOOKUP(AH325,'Additional Annotation'!B:J,8,FALSE)</f>
        <v>Puccinia triticina 1-1 BBBD Race 1</v>
      </c>
      <c r="AM325" s="1" t="str">
        <f>VLOOKUP(AH325,'Additional Annotation'!B:J,9,FALSE)</f>
        <v>Puccinia triticina 1-1 BBBD Race 1</v>
      </c>
    </row>
    <row r="326" spans="1:39" x14ac:dyDescent="0.25">
      <c r="A326" s="15"/>
      <c r="B326" s="1" t="s">
        <v>31</v>
      </c>
      <c r="C326" s="1">
        <v>3.08002666089246</v>
      </c>
      <c r="D326" s="1">
        <v>-4.4728616078694703</v>
      </c>
      <c r="E326" s="1" t="s">
        <v>647</v>
      </c>
      <c r="F326" s="1" t="s">
        <v>648</v>
      </c>
      <c r="G326" s="1" t="s">
        <v>649</v>
      </c>
      <c r="H326">
        <v>6</v>
      </c>
      <c r="I326">
        <v>6</v>
      </c>
      <c r="J326">
        <v>6</v>
      </c>
      <c r="K326">
        <v>10.6</v>
      </c>
      <c r="L326">
        <v>10.6</v>
      </c>
      <c r="M326">
        <v>10.6</v>
      </c>
      <c r="N326">
        <v>96.064999999999998</v>
      </c>
      <c r="O326">
        <v>41.036000000000001</v>
      </c>
      <c r="P326">
        <v>704570000</v>
      </c>
      <c r="Q326">
        <v>19</v>
      </c>
      <c r="R326">
        <v>2.5519402566557199</v>
      </c>
      <c r="S326">
        <v>4.6986138613861403E-2</v>
      </c>
      <c r="T326">
        <v>-1.9674294789632201</v>
      </c>
      <c r="U326">
        <v>-1.09284585167632</v>
      </c>
      <c r="V326">
        <v>25.141860000000001</v>
      </c>
      <c r="W326">
        <v>25.383209999999998</v>
      </c>
      <c r="X326">
        <v>27.465730000000001</v>
      </c>
      <c r="Y326">
        <v>25.125399999999999</v>
      </c>
      <c r="Z326">
        <v>25.5444</v>
      </c>
      <c r="AA326">
        <v>26.126059999999999</v>
      </c>
      <c r="AB326">
        <v>24.441669999999998</v>
      </c>
      <c r="AC326">
        <v>24.634409999999999</v>
      </c>
      <c r="AD326">
        <v>24.751909999999999</v>
      </c>
      <c r="AE326">
        <v>27.720320000000001</v>
      </c>
      <c r="AF326">
        <v>27.499829999999999</v>
      </c>
      <c r="AG326">
        <v>27.478000000000002</v>
      </c>
      <c r="AH326" s="1" t="str">
        <f>MID(G326,FIND("|",G326,1)+1,FIND("|",G326,FIND("|",G326,1)+1)-FIND("|",G326,1)-1)</f>
        <v>A0A180GK88</v>
      </c>
      <c r="AI326" s="1" t="str">
        <f>VLOOKUP(AH326,'Additional Annotation'!B:J,2,FALSE)</f>
        <v>1183461968</v>
      </c>
      <c r="AJ326" s="1" t="str">
        <f>VLOOKUP(AH326,'Additional Annotation'!B:J,3,FALSE)</f>
        <v>ORY85996.1</v>
      </c>
      <c r="AK326" s="1" t="str">
        <f>VLOOKUP(AH326,'Additional Annotation'!B:J,7,FALSE)</f>
        <v>armadillo-type protein</v>
      </c>
      <c r="AL326" s="1" t="str">
        <f>VLOOKUP(AH326,'Additional Annotation'!B:J,8,FALSE)</f>
        <v>Leucosporidium creatinivorum</v>
      </c>
      <c r="AM326" s="1" t="str">
        <f>VLOOKUP(AH326,'Additional Annotation'!B:J,9,FALSE)</f>
        <v>Leucosporidium creatinivorum</v>
      </c>
    </row>
    <row r="327" spans="1:39" x14ac:dyDescent="0.25">
      <c r="A327" s="15"/>
      <c r="B327" s="1" t="s">
        <v>31</v>
      </c>
      <c r="C327" s="1">
        <v>1.7246505801385099</v>
      </c>
      <c r="D327" s="1">
        <v>-2.4326197306315098</v>
      </c>
      <c r="E327" s="1" t="s">
        <v>650</v>
      </c>
      <c r="F327" s="1" t="s">
        <v>650</v>
      </c>
      <c r="G327" s="1" t="s">
        <v>651</v>
      </c>
      <c r="H327">
        <v>8</v>
      </c>
      <c r="I327">
        <v>8</v>
      </c>
      <c r="J327">
        <v>8</v>
      </c>
      <c r="K327">
        <v>31.9</v>
      </c>
      <c r="L327">
        <v>31.9</v>
      </c>
      <c r="M327">
        <v>31.9</v>
      </c>
      <c r="N327">
        <v>39.591999999999999</v>
      </c>
      <c r="O327">
        <v>104.67</v>
      </c>
      <c r="P327">
        <v>3493200000</v>
      </c>
      <c r="Q327">
        <v>33</v>
      </c>
      <c r="R327">
        <v>3.22660656730711</v>
      </c>
      <c r="S327">
        <v>5.5642458100558703E-3</v>
      </c>
      <c r="T327">
        <v>-4.4309463500976598</v>
      </c>
      <c r="U327">
        <v>-2.2730086101901201</v>
      </c>
      <c r="V327">
        <v>24.651250000000001</v>
      </c>
      <c r="W327">
        <v>27.006820000000001</v>
      </c>
      <c r="X327">
        <v>25.8001</v>
      </c>
      <c r="Y327">
        <v>24.533049999999999</v>
      </c>
      <c r="Z327">
        <v>25.520119999999999</v>
      </c>
      <c r="AA327">
        <v>25.933610000000002</v>
      </c>
      <c r="AB327">
        <v>24.136299999999999</v>
      </c>
      <c r="AC327">
        <v>24.861809999999998</v>
      </c>
      <c r="AD327">
        <v>25.052230000000002</v>
      </c>
      <c r="AE327">
        <v>29.691559999999999</v>
      </c>
      <c r="AF327">
        <v>30.08474</v>
      </c>
      <c r="AG327">
        <v>29.503319999999999</v>
      </c>
      <c r="AH327" s="1" t="str">
        <f>MID(G327,FIND("|",G327,1)+1,FIND("|",G327,FIND("|",G327,1)+1)-FIND("|",G327,1)-1)</f>
        <v>A0A0C4EXT6</v>
      </c>
      <c r="AI327" s="1" t="str">
        <f>VLOOKUP(AH327,'Additional Annotation'!B:J,2,FALSE)</f>
        <v>1034735799</v>
      </c>
      <c r="AJ327" s="1" t="str">
        <f>VLOOKUP(AH327,'Additional Annotation'!B:J,3,FALSE)</f>
        <v>OAV89896.1</v>
      </c>
      <c r="AK327" s="1" t="str">
        <f>VLOOKUP(AH327,'Additional Annotation'!B:J,7,FALSE)</f>
        <v>chorismate synthase</v>
      </c>
      <c r="AL327" s="1" t="str">
        <f>VLOOKUP(AH327,'Additional Annotation'!B:J,8,FALSE)</f>
        <v>Puccinia triticina 1-1 BBBD Race 1</v>
      </c>
      <c r="AM327" s="1" t="str">
        <f>VLOOKUP(AH327,'Additional Annotation'!B:J,9,FALSE)</f>
        <v>Puccinia triticina 1-1 BBBD Race 1</v>
      </c>
    </row>
    <row r="328" spans="1:39" x14ac:dyDescent="0.25">
      <c r="A328" s="15"/>
      <c r="B328" s="1" t="s">
        <v>31</v>
      </c>
      <c r="C328" s="1">
        <v>3.0410619724953398</v>
      </c>
      <c r="D328" s="1">
        <v>-4.3314196268717504</v>
      </c>
      <c r="E328" s="1" t="s">
        <v>652</v>
      </c>
      <c r="F328" s="1" t="s">
        <v>652</v>
      </c>
      <c r="G328" s="1" t="s">
        <v>653</v>
      </c>
      <c r="H328">
        <v>17</v>
      </c>
      <c r="I328">
        <v>17</v>
      </c>
      <c r="J328">
        <v>17</v>
      </c>
      <c r="K328">
        <v>46.5</v>
      </c>
      <c r="L328">
        <v>46.5</v>
      </c>
      <c r="M328">
        <v>46.5</v>
      </c>
      <c r="N328">
        <v>48.76</v>
      </c>
      <c r="O328">
        <v>71.912000000000006</v>
      </c>
      <c r="P328">
        <v>4445100000</v>
      </c>
      <c r="Q328">
        <v>55</v>
      </c>
      <c r="R328">
        <v>4.17382551364223</v>
      </c>
      <c r="S328">
        <v>1E-3</v>
      </c>
      <c r="T328">
        <v>-5.4425671895344996</v>
      </c>
      <c r="U328">
        <v>-2.9963439242147798</v>
      </c>
      <c r="V328">
        <v>24.464639999999999</v>
      </c>
      <c r="W328">
        <v>25.935960000000001</v>
      </c>
      <c r="X328">
        <v>25.693390000000001</v>
      </c>
      <c r="Y328">
        <v>24.140640000000001</v>
      </c>
      <c r="Z328">
        <v>24.978290000000001</v>
      </c>
      <c r="AA328">
        <v>25.04515</v>
      </c>
      <c r="AB328">
        <v>24.713000000000001</v>
      </c>
      <c r="AC328">
        <v>24.664439999999999</v>
      </c>
      <c r="AD328">
        <v>25.08681</v>
      </c>
      <c r="AE328">
        <v>30.395810000000001</v>
      </c>
      <c r="AF328">
        <v>30.125219999999999</v>
      </c>
      <c r="AG328">
        <v>29.970759999999999</v>
      </c>
      <c r="AH328" s="1" t="str">
        <f>MID(G328,FIND("|",G328,1)+1,FIND("|",G328,FIND("|",G328,1)+1)-FIND("|",G328,1)-1)</f>
        <v>A0A0C4EXV9</v>
      </c>
      <c r="AI328" s="1" t="str">
        <f>VLOOKUP(AH328,'Additional Annotation'!B:J,2,FALSE)</f>
        <v>1034733849</v>
      </c>
      <c r="AJ328" s="1" t="str">
        <f>VLOOKUP(AH328,'Additional Annotation'!B:J,3,FALSE)</f>
        <v>OAV88051.1</v>
      </c>
      <c r="AK328" s="1" t="str">
        <f>VLOOKUP(AH328,'Additional Annotation'!B:J,7,FALSE)</f>
        <v>3-isopropylmalate dehydrogenase</v>
      </c>
      <c r="AL328" s="1" t="str">
        <f>VLOOKUP(AH328,'Additional Annotation'!B:J,8,FALSE)</f>
        <v>Puccinia triticina 1-1 BBBD Race 1</v>
      </c>
      <c r="AM328" s="1" t="str">
        <f>VLOOKUP(AH328,'Additional Annotation'!B:J,9,FALSE)</f>
        <v>Puccinia triticina 1-1 BBBD Race 1</v>
      </c>
    </row>
    <row r="329" spans="1:39" x14ac:dyDescent="0.25">
      <c r="A329" s="15"/>
      <c r="B329" s="1" t="s">
        <v>31</v>
      </c>
      <c r="C329" s="1">
        <v>3.55804549819233</v>
      </c>
      <c r="D329" s="1">
        <v>-3.8219178517659498</v>
      </c>
      <c r="E329" s="1" t="s">
        <v>654</v>
      </c>
      <c r="F329" s="1" t="s">
        <v>654</v>
      </c>
      <c r="G329" s="1" t="s">
        <v>655</v>
      </c>
      <c r="H329">
        <v>7</v>
      </c>
      <c r="I329">
        <v>7</v>
      </c>
      <c r="J329">
        <v>7</v>
      </c>
      <c r="K329">
        <v>27.2</v>
      </c>
      <c r="L329">
        <v>27.2</v>
      </c>
      <c r="M329">
        <v>27.2</v>
      </c>
      <c r="N329">
        <v>29.254999999999999</v>
      </c>
      <c r="O329">
        <v>208.73</v>
      </c>
      <c r="P329">
        <v>11689000000</v>
      </c>
      <c r="Q329">
        <v>59</v>
      </c>
      <c r="R329">
        <v>3.66020537154701</v>
      </c>
      <c r="S329">
        <v>0</v>
      </c>
      <c r="T329">
        <v>-6.83339500427246</v>
      </c>
      <c r="U329">
        <v>-3.3556940982236201</v>
      </c>
      <c r="V329">
        <v>26.4648</v>
      </c>
      <c r="W329">
        <v>25.730699999999999</v>
      </c>
      <c r="X329">
        <v>23.571950000000001</v>
      </c>
      <c r="Y329">
        <v>23.78801</v>
      </c>
      <c r="Z329">
        <v>25.53481</v>
      </c>
      <c r="AA329">
        <v>25.017510000000001</v>
      </c>
      <c r="AB329">
        <v>25.202680000000001</v>
      </c>
      <c r="AC329">
        <v>25.554559999999999</v>
      </c>
      <c r="AD329">
        <v>25.008649999999999</v>
      </c>
      <c r="AE329">
        <v>31.430820000000001</v>
      </c>
      <c r="AF329">
        <v>31.88627</v>
      </c>
      <c r="AG329">
        <v>31.523420000000002</v>
      </c>
      <c r="AH329" s="1" t="str">
        <f>MID(G329,FIND("|",G329,1)+1,FIND("|",G329,FIND("|",G329,1)+1)-FIND("|",G329,1)-1)</f>
        <v>A0A180H1M9</v>
      </c>
      <c r="AI329" s="1" t="str">
        <f>VLOOKUP(AH329,'Additional Annotation'!B:J,2,FALSE)</f>
        <v>1034744939</v>
      </c>
      <c r="AJ329" s="1" t="str">
        <f>VLOOKUP(AH329,'Additional Annotation'!B:J,3,FALSE)</f>
        <v>OAV98926.1</v>
      </c>
      <c r="AK329" s="1" t="str">
        <f>VLOOKUP(AH329,'Additional Annotation'!B:J,7,FALSE)</f>
        <v>aspartate-semialdehyde dehydrogenase</v>
      </c>
      <c r="AL329" s="1" t="str">
        <f>VLOOKUP(AH329,'Additional Annotation'!B:J,8,FALSE)</f>
        <v>Puccinia triticina 1-1 BBBD Race 1</v>
      </c>
      <c r="AM329" s="1" t="str">
        <f>VLOOKUP(AH329,'Additional Annotation'!B:J,9,FALSE)</f>
        <v>Puccinia triticina 1-1 BBBD Race 1</v>
      </c>
    </row>
    <row r="330" spans="1:39" x14ac:dyDescent="0.25">
      <c r="A330" s="15"/>
      <c r="B330" s="1" t="s">
        <v>31</v>
      </c>
      <c r="C330" s="1">
        <v>3.76154698053521</v>
      </c>
      <c r="D330" s="1">
        <v>-4.5428040822347002</v>
      </c>
      <c r="E330" s="1" t="s">
        <v>656</v>
      </c>
      <c r="F330" s="1" t="s">
        <v>656</v>
      </c>
      <c r="G330" s="1" t="s">
        <v>657</v>
      </c>
      <c r="H330">
        <v>18</v>
      </c>
      <c r="I330">
        <v>18</v>
      </c>
      <c r="J330">
        <v>18</v>
      </c>
      <c r="K330">
        <v>34.799999999999997</v>
      </c>
      <c r="L330">
        <v>34.799999999999997</v>
      </c>
      <c r="M330">
        <v>34.799999999999997</v>
      </c>
      <c r="N330">
        <v>93.623999999999995</v>
      </c>
      <c r="O330">
        <v>192.42</v>
      </c>
      <c r="P330">
        <v>2189900000</v>
      </c>
      <c r="Q330">
        <v>65</v>
      </c>
      <c r="R330">
        <v>3.08002666089246</v>
      </c>
      <c r="S330">
        <v>6.0108108108108101E-3</v>
      </c>
      <c r="T330">
        <v>-4.4728616078694703</v>
      </c>
      <c r="U330">
        <v>-2.2419039294707699</v>
      </c>
      <c r="V330">
        <v>24.304860000000001</v>
      </c>
      <c r="W330">
        <v>26.05828</v>
      </c>
      <c r="X330">
        <v>26.714700000000001</v>
      </c>
      <c r="Y330">
        <v>25.425789999999999</v>
      </c>
      <c r="Z330">
        <v>24.184069999999998</v>
      </c>
      <c r="AA330">
        <v>24.171289999999999</v>
      </c>
      <c r="AB330">
        <v>25.804729999999999</v>
      </c>
      <c r="AC330">
        <v>25.4724</v>
      </c>
      <c r="AD330">
        <v>24.207689999999999</v>
      </c>
      <c r="AE330">
        <v>29.581620000000001</v>
      </c>
      <c r="AF330">
        <v>28.940110000000001</v>
      </c>
      <c r="AG330">
        <v>28.67801</v>
      </c>
      <c r="AH330" s="1" t="str">
        <f>MID(G330,FIND("|",G330,1)+1,FIND("|",G330,FIND("|",G330,1)+1)-FIND("|",G330,1)-1)</f>
        <v>A0A0C4EYC0</v>
      </c>
      <c r="AI330" s="1" t="str">
        <f>VLOOKUP(AH330,'Additional Annotation'!B:J,2,FALSE)</f>
        <v>1034736604</v>
      </c>
      <c r="AJ330" s="1" t="str">
        <f>VLOOKUP(AH330,'Additional Annotation'!B:J,3,FALSE)</f>
        <v>OAV90682.1</v>
      </c>
      <c r="AK330" s="1" t="str">
        <f>VLOOKUP(AH330,'Additional Annotation'!B:J,7,FALSE)</f>
        <v>large subunit ribosomal protein L9e</v>
      </c>
      <c r="AL330" s="1" t="str">
        <f>VLOOKUP(AH330,'Additional Annotation'!B:J,8,FALSE)</f>
        <v>Puccinia triticina 1-1 BBBD Race 1</v>
      </c>
      <c r="AM330" s="1" t="str">
        <f>VLOOKUP(AH330,'Additional Annotation'!B:J,9,FALSE)</f>
        <v>Puccinia triticina 1-1 BBBD Race 1</v>
      </c>
    </row>
    <row r="331" spans="1:39" x14ac:dyDescent="0.25">
      <c r="A331" s="15"/>
      <c r="B331" s="1" t="s">
        <v>31</v>
      </c>
      <c r="C331" s="1">
        <v>3.26506723209808</v>
      </c>
      <c r="D331" s="1">
        <v>-5.9960454305013</v>
      </c>
      <c r="E331" s="1" t="s">
        <v>658</v>
      </c>
      <c r="F331" s="1" t="s">
        <v>658</v>
      </c>
      <c r="G331" s="1" t="s">
        <v>659</v>
      </c>
      <c r="H331">
        <v>8</v>
      </c>
      <c r="I331">
        <v>8</v>
      </c>
      <c r="J331">
        <v>8</v>
      </c>
      <c r="K331">
        <v>29.8</v>
      </c>
      <c r="L331">
        <v>29.8</v>
      </c>
      <c r="M331">
        <v>29.8</v>
      </c>
      <c r="N331">
        <v>42.201999999999998</v>
      </c>
      <c r="O331">
        <v>67.606999999999999</v>
      </c>
      <c r="P331">
        <v>903440000</v>
      </c>
      <c r="Q331">
        <v>18</v>
      </c>
      <c r="R331">
        <v>1.7246505801385099</v>
      </c>
      <c r="S331">
        <v>3.79341563786008E-2</v>
      </c>
      <c r="T331">
        <v>-2.4326197306315098</v>
      </c>
      <c r="U331">
        <v>-1.13803039986454</v>
      </c>
      <c r="V331">
        <v>24.590730000000001</v>
      </c>
      <c r="W331">
        <v>24.542549999999999</v>
      </c>
      <c r="X331">
        <v>25.677610000000001</v>
      </c>
      <c r="Y331">
        <v>25.481449999999999</v>
      </c>
      <c r="Z331">
        <v>26.291530000000002</v>
      </c>
      <c r="AA331">
        <v>24.311669999999999</v>
      </c>
      <c r="AB331">
        <v>24.455729999999999</v>
      </c>
      <c r="AC331">
        <v>25.640609999999999</v>
      </c>
      <c r="AD331">
        <v>25.736059999999998</v>
      </c>
      <c r="AE331">
        <v>28.293510000000001</v>
      </c>
      <c r="AF331">
        <v>27.34019</v>
      </c>
      <c r="AG331">
        <v>27.748809999999999</v>
      </c>
      <c r="AH331" s="1" t="str">
        <f>MID(G331,FIND("|",G331,1)+1,FIND("|",G331,FIND("|",G331,1)+1)-FIND("|",G331,1)-1)</f>
        <v>A0A0C4EYC6</v>
      </c>
      <c r="AI331" s="1" t="str">
        <f>VLOOKUP(AH331,'Additional Annotation'!B:J,2,FALSE)</f>
        <v>331243120</v>
      </c>
      <c r="AJ331" s="1" t="str">
        <f>VLOOKUP(AH331,'Additional Annotation'!B:J,3,FALSE)</f>
        <v>XP_003334204.1</v>
      </c>
      <c r="AK331" s="1" t="str">
        <f>VLOOKUP(AH331,'Additional Annotation'!B:J,7,FALSE)</f>
        <v>chaperonin GroS</v>
      </c>
      <c r="AL331" s="1" t="str">
        <f>VLOOKUP(AH331,'Additional Annotation'!B:J,8,FALSE)</f>
        <v>Puccinia graminis f. sp. tritici CRL 75-36-700-3</v>
      </c>
      <c r="AM331" s="1" t="str">
        <f>VLOOKUP(AH331,'Additional Annotation'!B:J,9,FALSE)</f>
        <v>Puccinia graminis f. sp. tritici CRL 75-36-700-3</v>
      </c>
    </row>
    <row r="332" spans="1:39" x14ac:dyDescent="0.25">
      <c r="A332" s="15"/>
      <c r="B332" s="1" t="s">
        <v>31</v>
      </c>
      <c r="C332" s="1">
        <v>3.6154377606741401</v>
      </c>
      <c r="D332" s="1">
        <v>-4.3619378407796203</v>
      </c>
      <c r="E332" s="1" t="s">
        <v>660</v>
      </c>
      <c r="F332" s="1" t="s">
        <v>660</v>
      </c>
      <c r="G332" s="1" t="s">
        <v>661</v>
      </c>
      <c r="H332">
        <v>16</v>
      </c>
      <c r="I332">
        <v>6</v>
      </c>
      <c r="J332">
        <v>6</v>
      </c>
      <c r="K332">
        <v>40.1</v>
      </c>
      <c r="L332">
        <v>20.3</v>
      </c>
      <c r="M332">
        <v>20.3</v>
      </c>
      <c r="N332">
        <v>39.863</v>
      </c>
      <c r="O332">
        <v>119.41</v>
      </c>
      <c r="P332">
        <v>3376400000</v>
      </c>
      <c r="Q332">
        <v>36</v>
      </c>
      <c r="R332">
        <v>3.0410619724953398</v>
      </c>
      <c r="S332">
        <v>7.0101010101010098E-3</v>
      </c>
      <c r="T332">
        <v>-4.3314196268717504</v>
      </c>
      <c r="U332">
        <v>-2.17572500976781</v>
      </c>
      <c r="V332">
        <v>25.60089</v>
      </c>
      <c r="W332">
        <v>25.862629999999999</v>
      </c>
      <c r="X332">
        <v>25.8202</v>
      </c>
      <c r="Y332">
        <v>26.00433</v>
      </c>
      <c r="Z332">
        <v>24.52291</v>
      </c>
      <c r="AA332">
        <v>25.902239999999999</v>
      </c>
      <c r="AB332">
        <v>24.621860000000002</v>
      </c>
      <c r="AC332">
        <v>24.993770000000001</v>
      </c>
      <c r="AD332">
        <v>25.55829</v>
      </c>
      <c r="AE332">
        <v>29.704360000000001</v>
      </c>
      <c r="AF332">
        <v>30.032889999999998</v>
      </c>
      <c r="AG332">
        <v>29.686489999999999</v>
      </c>
      <c r="AH332" s="1" t="str">
        <f>MID(G332,FIND("|",G332,1)+1,FIND("|",G332,FIND("|",G332,1)+1)-FIND("|",G332,1)-1)</f>
        <v>A0A0C4EYL0</v>
      </c>
      <c r="AI332" s="1" t="str">
        <f>VLOOKUP(AH332,'Additional Annotation'!B:J,2,FALSE)</f>
        <v>597971353</v>
      </c>
      <c r="AJ332" s="1" t="str">
        <f>VLOOKUP(AH332,'Additional Annotation'!B:J,3,FALSE)</f>
        <v>XP_007360923.1</v>
      </c>
      <c r="AK332" s="1" t="str">
        <f>VLOOKUP(AH332,'Additional Annotation'!B:J,7,FALSE)</f>
        <v>Osmotin thaumatin-like protein</v>
      </c>
      <c r="AL332" s="1" t="str">
        <f>VLOOKUP(AH332,'Additional Annotation'!B:J,8,FALSE)</f>
        <v>Dichomitus squalens LYAD-421 SS1</v>
      </c>
      <c r="AM332" s="1" t="str">
        <f>VLOOKUP(AH332,'Additional Annotation'!B:J,9,FALSE)</f>
        <v>Dichomitus squalens LYAD-421 SS1</v>
      </c>
    </row>
    <row r="333" spans="1:39" x14ac:dyDescent="0.25">
      <c r="A333" s="15"/>
      <c r="B333" s="1" t="s">
        <v>31</v>
      </c>
      <c r="C333" s="1">
        <v>2.8676870535611099</v>
      </c>
      <c r="D333" s="1">
        <v>-3.08838589986166</v>
      </c>
      <c r="E333" s="1" t="s">
        <v>662</v>
      </c>
      <c r="F333" s="1" t="s">
        <v>662</v>
      </c>
      <c r="G333" s="1" t="s">
        <v>663</v>
      </c>
      <c r="H333">
        <v>8</v>
      </c>
      <c r="I333">
        <v>8</v>
      </c>
      <c r="J333">
        <v>8</v>
      </c>
      <c r="K333">
        <v>23.5</v>
      </c>
      <c r="L333">
        <v>23.5</v>
      </c>
      <c r="M333">
        <v>23.5</v>
      </c>
      <c r="N333">
        <v>42.332000000000001</v>
      </c>
      <c r="O333">
        <v>112.6</v>
      </c>
      <c r="P333">
        <v>1713600000</v>
      </c>
      <c r="Q333">
        <v>28</v>
      </c>
      <c r="R333">
        <v>3.55804549819233</v>
      </c>
      <c r="S333">
        <v>7.05769230769231E-3</v>
      </c>
      <c r="T333">
        <v>-3.8219178517659498</v>
      </c>
      <c r="U333">
        <v>-2.1016143717293598</v>
      </c>
      <c r="V333">
        <v>25.63006</v>
      </c>
      <c r="W333">
        <v>26.474229999999999</v>
      </c>
      <c r="X333">
        <v>26.42934</v>
      </c>
      <c r="Y333">
        <v>25.419789999999999</v>
      </c>
      <c r="Z333">
        <v>24.833480000000002</v>
      </c>
      <c r="AA333">
        <v>24.468409999999999</v>
      </c>
      <c r="AB333">
        <v>25.197900000000001</v>
      </c>
      <c r="AC333">
        <v>22.93656</v>
      </c>
      <c r="AD333">
        <v>24.788129999999999</v>
      </c>
      <c r="AE333">
        <v>28.5472</v>
      </c>
      <c r="AF333">
        <v>29.04205</v>
      </c>
      <c r="AG333">
        <v>28.598179999999999</v>
      </c>
      <c r="AH333" s="1" t="str">
        <f>MID(G333,FIND("|",G333,1)+1,FIND("|",G333,FIND("|",G333,1)+1)-FIND("|",G333,1)-1)</f>
        <v>A0A0C4EYL1</v>
      </c>
      <c r="AI333" s="1" t="str">
        <f>VLOOKUP(AH333,'Additional Annotation'!B:J,2,FALSE)</f>
        <v>1418865284</v>
      </c>
      <c r="AJ333" s="1" t="str">
        <f>VLOOKUP(AH333,'Additional Annotation'!B:J,3,FALSE)</f>
        <v>XP_025354855.1</v>
      </c>
      <c r="AK333" s="1" t="str">
        <f>VLOOKUP(AH333,'Additional Annotation'!B:J,7,FALSE)</f>
        <v>secreted protein</v>
      </c>
      <c r="AL333" s="1" t="str">
        <f>VLOOKUP(AH333,'Additional Annotation'!B:J,8,FALSE)</f>
        <v>Meira miltonrushii</v>
      </c>
      <c r="AM333" s="1" t="str">
        <f>VLOOKUP(AH333,'Additional Annotation'!B:J,9,FALSE)</f>
        <v>Meira miltonrushii</v>
      </c>
    </row>
    <row r="334" spans="1:39" x14ac:dyDescent="0.25">
      <c r="A334" s="15"/>
      <c r="B334" s="1" t="s">
        <v>31</v>
      </c>
      <c r="C334" s="1">
        <v>3.0534895550805898</v>
      </c>
      <c r="D334" s="1">
        <v>-2.9938875834147098</v>
      </c>
      <c r="E334" s="1" t="s">
        <v>664</v>
      </c>
      <c r="F334" s="1" t="s">
        <v>664</v>
      </c>
      <c r="G334" s="1" t="s">
        <v>665</v>
      </c>
      <c r="H334">
        <v>11</v>
      </c>
      <c r="I334">
        <v>11</v>
      </c>
      <c r="J334">
        <v>11</v>
      </c>
      <c r="K334">
        <v>52.6</v>
      </c>
      <c r="L334">
        <v>52.6</v>
      </c>
      <c r="M334">
        <v>52.6</v>
      </c>
      <c r="N334">
        <v>21.634</v>
      </c>
      <c r="O334">
        <v>83.003</v>
      </c>
      <c r="P334">
        <v>4753700000</v>
      </c>
      <c r="Q334">
        <v>75</v>
      </c>
      <c r="R334">
        <v>3.76154698053521</v>
      </c>
      <c r="S334">
        <v>4.3888888888888901E-3</v>
      </c>
      <c r="T334">
        <v>-4.5428040822347002</v>
      </c>
      <c r="U334">
        <v>-2.4743165080086</v>
      </c>
      <c r="V334">
        <v>24.656749999999999</v>
      </c>
      <c r="W334">
        <v>24.18862</v>
      </c>
      <c r="X334">
        <v>25.862110000000001</v>
      </c>
      <c r="Y334">
        <v>25.519639999999999</v>
      </c>
      <c r="Z334">
        <v>25.850829999999998</v>
      </c>
      <c r="AA334">
        <v>25.544319999999999</v>
      </c>
      <c r="AB334">
        <v>24.976739999999999</v>
      </c>
      <c r="AC334">
        <v>22.96557</v>
      </c>
      <c r="AD334">
        <v>25.06015</v>
      </c>
      <c r="AE334">
        <v>30.130500000000001</v>
      </c>
      <c r="AF334">
        <v>30.756530000000001</v>
      </c>
      <c r="AG334">
        <v>29.656169999999999</v>
      </c>
      <c r="AH334" s="1" t="str">
        <f>MID(G334,FIND("|",G334,1)+1,FIND("|",G334,FIND("|",G334,1)+1)-FIND("|",G334,1)-1)</f>
        <v>A0A0C4EYL5</v>
      </c>
      <c r="AI334" s="1" t="str">
        <f>VLOOKUP(AH334,'Additional Annotation'!B:J,2,FALSE)</f>
        <v>403171639</v>
      </c>
      <c r="AJ334" s="1" t="str">
        <f>VLOOKUP(AH334,'Additional Annotation'!B:J,3,FALSE)</f>
        <v>XP_003330839.2</v>
      </c>
      <c r="AK334" s="1" t="str">
        <f>VLOOKUP(AH334,'Additional Annotation'!B:J,7,FALSE)</f>
        <v>cofilin</v>
      </c>
      <c r="AL334" s="1" t="str">
        <f>VLOOKUP(AH334,'Additional Annotation'!B:J,8,FALSE)</f>
        <v>Puccinia graminis f. sp. tritici CRL 75-36-700-3</v>
      </c>
      <c r="AM334" s="1" t="str">
        <f>VLOOKUP(AH334,'Additional Annotation'!B:J,9,FALSE)</f>
        <v>Puccinia graminis f. sp. tritici CRL 75-36-700-3</v>
      </c>
    </row>
    <row r="335" spans="1:39" x14ac:dyDescent="0.25">
      <c r="A335" s="15"/>
      <c r="B335" s="1" t="s">
        <v>31</v>
      </c>
      <c r="C335" s="1">
        <v>3.7117275144364501</v>
      </c>
      <c r="D335" s="1">
        <v>-4.7961966196695904</v>
      </c>
      <c r="E335" s="1" t="s">
        <v>666</v>
      </c>
      <c r="F335" s="1" t="s">
        <v>666</v>
      </c>
      <c r="G335" s="1" t="s">
        <v>667</v>
      </c>
      <c r="H335">
        <v>5</v>
      </c>
      <c r="I335">
        <v>5</v>
      </c>
      <c r="J335">
        <v>5</v>
      </c>
      <c r="K335">
        <v>49.1</v>
      </c>
      <c r="L335">
        <v>49.1</v>
      </c>
      <c r="M335">
        <v>49.1</v>
      </c>
      <c r="N335">
        <v>12.340999999999999</v>
      </c>
      <c r="O335">
        <v>68.697000000000003</v>
      </c>
      <c r="P335">
        <v>9054500000</v>
      </c>
      <c r="Q335">
        <v>50</v>
      </c>
      <c r="R335">
        <v>3.26506723209808</v>
      </c>
      <c r="S335">
        <v>2.2325581395348801E-3</v>
      </c>
      <c r="T335">
        <v>-5.9960454305013</v>
      </c>
      <c r="U335">
        <v>-2.8629636701518799</v>
      </c>
      <c r="V335">
        <v>25.138449999999999</v>
      </c>
      <c r="W335">
        <v>26.47052</v>
      </c>
      <c r="X335">
        <v>24.793769999999999</v>
      </c>
      <c r="Y335">
        <v>24.518969999999999</v>
      </c>
      <c r="Z335">
        <v>26.149090000000001</v>
      </c>
      <c r="AA335">
        <v>24.84365</v>
      </c>
      <c r="AB335">
        <v>24.845020000000002</v>
      </c>
      <c r="AC335">
        <v>25.619350000000001</v>
      </c>
      <c r="AD335">
        <v>25.816659999999999</v>
      </c>
      <c r="AE335">
        <v>30.610779999999998</v>
      </c>
      <c r="AF335">
        <v>31.733599999999999</v>
      </c>
      <c r="AG335">
        <v>31.155449999999998</v>
      </c>
      <c r="AH335" s="1" t="str">
        <f>MID(G335,FIND("|",G335,1)+1,FIND("|",G335,FIND("|",G335,1)+1)-FIND("|",G335,1)-1)</f>
        <v>A0A0C4EYQ4</v>
      </c>
      <c r="AI335" s="1" t="str">
        <f>VLOOKUP(AH335,'Additional Annotation'!B:J,2,FALSE)</f>
        <v>1034746135</v>
      </c>
      <c r="AJ335" s="1" t="str">
        <f>VLOOKUP(AH335,'Additional Annotation'!B:J,3,FALSE)</f>
        <v>OAW00119.1</v>
      </c>
      <c r="AK335" s="1" t="str">
        <f>VLOOKUP(AH335,'Additional Annotation'!B:J,7,FALSE)</f>
        <v>hypothetical protein PTTG_05956</v>
      </c>
      <c r="AL335" s="1" t="str">
        <f>VLOOKUP(AH335,'Additional Annotation'!B:J,8,FALSE)</f>
        <v>Puccinia triticina 1-1 BBBD Race 1</v>
      </c>
      <c r="AM335" s="1" t="str">
        <f>VLOOKUP(AH335,'Additional Annotation'!B:J,9,FALSE)</f>
        <v>Puccinia triticina 1-1 BBBD Race 1</v>
      </c>
    </row>
    <row r="336" spans="1:39" x14ac:dyDescent="0.25">
      <c r="A336" s="15"/>
      <c r="B336" s="1" t="s">
        <v>31</v>
      </c>
      <c r="C336" s="1">
        <v>3.2650713618134399</v>
      </c>
      <c r="D336" s="1">
        <v>-5.1607176462809301</v>
      </c>
      <c r="E336" s="1" t="s">
        <v>668</v>
      </c>
      <c r="F336" s="1" t="s">
        <v>668</v>
      </c>
      <c r="G336" s="1" t="s">
        <v>669</v>
      </c>
      <c r="H336">
        <v>2</v>
      </c>
      <c r="I336">
        <v>2</v>
      </c>
      <c r="J336">
        <v>2</v>
      </c>
      <c r="K336">
        <v>15.8</v>
      </c>
      <c r="L336">
        <v>15.8</v>
      </c>
      <c r="M336">
        <v>15.8</v>
      </c>
      <c r="N336">
        <v>19.260000000000002</v>
      </c>
      <c r="O336">
        <v>59.838000000000001</v>
      </c>
      <c r="P336">
        <v>2713500000</v>
      </c>
      <c r="Q336">
        <v>18</v>
      </c>
      <c r="R336">
        <v>3.6154377606741401</v>
      </c>
      <c r="S336">
        <v>5.4999999999999997E-3</v>
      </c>
      <c r="T336">
        <v>-4.3619378407796203</v>
      </c>
      <c r="U336">
        <v>-2.3558944159892201</v>
      </c>
      <c r="V336">
        <v>24.486339999999998</v>
      </c>
      <c r="W336">
        <v>25.418289999999999</v>
      </c>
      <c r="X336">
        <v>27.024989999999999</v>
      </c>
      <c r="Y336">
        <v>24.96303</v>
      </c>
      <c r="Z336">
        <v>25.637360000000001</v>
      </c>
      <c r="AA336">
        <v>24.53284</v>
      </c>
      <c r="AB336">
        <v>25.612290000000002</v>
      </c>
      <c r="AC336">
        <v>26.726880000000001</v>
      </c>
      <c r="AD336">
        <v>25.839300000000001</v>
      </c>
      <c r="AE336">
        <v>29.652819999999998</v>
      </c>
      <c r="AF336">
        <v>29.40615</v>
      </c>
      <c r="AG336">
        <v>29.160070000000001</v>
      </c>
      <c r="AH336" s="1" t="str">
        <f>MID(G336,FIND("|",G336,1)+1,FIND("|",G336,FIND("|",G336,1)+1)-FIND("|",G336,1)-1)</f>
        <v>A0A0C4EZ44</v>
      </c>
      <c r="AI336" s="1" t="str">
        <f>VLOOKUP(AH336,'Additional Annotation'!B:J,2,FALSE)</f>
        <v>331228013</v>
      </c>
      <c r="AJ336" s="1" t="str">
        <f>VLOOKUP(AH336,'Additional Annotation'!B:J,3,FALSE)</f>
        <v>XP_003326674.1</v>
      </c>
      <c r="AK336" s="1" t="str">
        <f>VLOOKUP(AH336,'Additional Annotation'!B:J,7,FALSE)</f>
        <v>glutaredoxin 3</v>
      </c>
      <c r="AL336" s="1" t="str">
        <f>VLOOKUP(AH336,'Additional Annotation'!B:J,8,FALSE)</f>
        <v>Puccinia graminis f. sp. tritici CRL 75-36-700-3</v>
      </c>
      <c r="AM336" s="1" t="str">
        <f>VLOOKUP(AH336,'Additional Annotation'!B:J,9,FALSE)</f>
        <v>Puccinia graminis f. sp. tritici CRL 75-36-700-3</v>
      </c>
    </row>
    <row r="337" spans="1:39" x14ac:dyDescent="0.25">
      <c r="A337" s="15"/>
      <c r="B337" s="1" t="s">
        <v>31</v>
      </c>
      <c r="C337" s="1">
        <v>4.0540912995843001</v>
      </c>
      <c r="D337" s="1">
        <v>-6.09833590189616</v>
      </c>
      <c r="E337" s="1" t="s">
        <v>670</v>
      </c>
      <c r="F337" s="1" t="s">
        <v>671</v>
      </c>
      <c r="G337" s="1" t="s">
        <v>672</v>
      </c>
      <c r="H337">
        <v>2</v>
      </c>
      <c r="I337">
        <v>2</v>
      </c>
      <c r="J337">
        <v>2</v>
      </c>
      <c r="K337">
        <v>14.3</v>
      </c>
      <c r="L337">
        <v>14.3</v>
      </c>
      <c r="M337">
        <v>14.3</v>
      </c>
      <c r="N337">
        <v>16.609000000000002</v>
      </c>
      <c r="O337">
        <v>12.287000000000001</v>
      </c>
      <c r="P337">
        <v>864190000</v>
      </c>
      <c r="Q337">
        <v>10</v>
      </c>
      <c r="R337">
        <v>2.8676870535611099</v>
      </c>
      <c r="S337">
        <v>1.1948387096774199E-2</v>
      </c>
      <c r="T337">
        <v>-3.08838589986166</v>
      </c>
      <c r="U337">
        <v>-1.6353635647042699</v>
      </c>
      <c r="V337">
        <v>24.85341</v>
      </c>
      <c r="W337">
        <v>25.06372</v>
      </c>
      <c r="X337">
        <v>26.611699999999999</v>
      </c>
      <c r="Y337">
        <v>24.83521</v>
      </c>
      <c r="Z337">
        <v>25.299440000000001</v>
      </c>
      <c r="AA337">
        <v>24.10716</v>
      </c>
      <c r="AB337">
        <v>25.988700000000001</v>
      </c>
      <c r="AC337">
        <v>25.70729</v>
      </c>
      <c r="AD337">
        <v>24.916080000000001</v>
      </c>
      <c r="AE337">
        <v>28.033650000000002</v>
      </c>
      <c r="AF337">
        <v>27.986090000000001</v>
      </c>
      <c r="AG337">
        <v>27.48723</v>
      </c>
      <c r="AH337" s="1" t="str">
        <f>MID(G337,FIND("|",G337,1)+1,FIND("|",G337,FIND("|",G337,1)+1)-FIND("|",G337,1)-1)</f>
        <v>A0A0C4EZ56</v>
      </c>
      <c r="AI337" s="1" t="str">
        <f>VLOOKUP(AH337,'Additional Annotation'!B:J,2,FALSE)</f>
        <v>1034735308</v>
      </c>
      <c r="AJ337" s="1" t="str">
        <f>VLOOKUP(AH337,'Additional Annotation'!B:J,3,FALSE)</f>
        <v>OAV89419.1</v>
      </c>
      <c r="AK337" s="1" t="str">
        <f>VLOOKUP(AH337,'Additional Annotation'!B:J,7,FALSE)</f>
        <v>elongation factor EF-3</v>
      </c>
      <c r="AL337" s="1" t="str">
        <f>VLOOKUP(AH337,'Additional Annotation'!B:J,8,FALSE)</f>
        <v>Puccinia triticina 1-1 BBBD Race 1</v>
      </c>
      <c r="AM337" s="1" t="str">
        <f>VLOOKUP(AH337,'Additional Annotation'!B:J,9,FALSE)</f>
        <v>Puccinia triticina 1-1 BBBD Race 1</v>
      </c>
    </row>
    <row r="338" spans="1:39" x14ac:dyDescent="0.25">
      <c r="A338" s="15"/>
      <c r="B338" s="1" t="s">
        <v>31</v>
      </c>
      <c r="C338" s="1">
        <v>1.9676794740477499</v>
      </c>
      <c r="D338" s="1">
        <v>-2.30647722880046</v>
      </c>
      <c r="E338" s="1" t="s">
        <v>673</v>
      </c>
      <c r="F338" s="1" t="s">
        <v>673</v>
      </c>
      <c r="G338" s="1" t="s">
        <v>674</v>
      </c>
      <c r="H338">
        <v>3</v>
      </c>
      <c r="I338">
        <v>3</v>
      </c>
      <c r="J338">
        <v>3</v>
      </c>
      <c r="K338">
        <v>20.3</v>
      </c>
      <c r="L338">
        <v>20.3</v>
      </c>
      <c r="M338">
        <v>20.3</v>
      </c>
      <c r="N338">
        <v>15.6</v>
      </c>
      <c r="O338">
        <v>21.114000000000001</v>
      </c>
      <c r="P338">
        <v>932340000</v>
      </c>
      <c r="Q338">
        <v>14</v>
      </c>
      <c r="R338">
        <v>3.0534895550805898</v>
      </c>
      <c r="S338">
        <v>1.22564102564103E-2</v>
      </c>
      <c r="T338">
        <v>-2.9938875834147098</v>
      </c>
      <c r="U338">
        <v>-1.6300203999760701</v>
      </c>
      <c r="V338">
        <v>26.04618</v>
      </c>
      <c r="W338">
        <v>25.596270000000001</v>
      </c>
      <c r="X338">
        <v>25.78745</v>
      </c>
      <c r="Y338">
        <v>24.62294</v>
      </c>
      <c r="Z338">
        <v>24.705539999999999</v>
      </c>
      <c r="AA338">
        <v>25.52111</v>
      </c>
      <c r="AB338">
        <v>25.969930000000002</v>
      </c>
      <c r="AC338">
        <v>25.559429999999999</v>
      </c>
      <c r="AD338">
        <v>25.451979999999999</v>
      </c>
      <c r="AE338">
        <v>28.147629999999999</v>
      </c>
      <c r="AF338">
        <v>27.59178</v>
      </c>
      <c r="AG338">
        <v>28.091840000000001</v>
      </c>
      <c r="AH338" s="1" t="str">
        <f>MID(G338,FIND("|",G338,1)+1,FIND("|",G338,FIND("|",G338,1)+1)-FIND("|",G338,1)-1)</f>
        <v>A0A0C4EZA5</v>
      </c>
      <c r="AI338" s="1" t="str">
        <f>VLOOKUP(AH338,'Additional Annotation'!B:J,2,FALSE)</f>
        <v>599387814</v>
      </c>
      <c r="AJ338" s="1" t="str">
        <f>VLOOKUP(AH338,'Additional Annotation'!B:J,3,FALSE)</f>
        <v>XP_007409974.1</v>
      </c>
      <c r="AK338" s="1" t="str">
        <f>VLOOKUP(AH338,'Additional Annotation'!B:J,7,FALSE)</f>
        <v>family 17 glycoside hydrolase</v>
      </c>
      <c r="AL338" s="1" t="str">
        <f>VLOOKUP(AH338,'Additional Annotation'!B:J,8,FALSE)</f>
        <v>Melampsora larici-populina 98AG31</v>
      </c>
      <c r="AM338" s="1" t="str">
        <f>VLOOKUP(AH338,'Additional Annotation'!B:J,9,FALSE)</f>
        <v>Melampsora larici-populina 98AG31</v>
      </c>
    </row>
    <row r="339" spans="1:39" x14ac:dyDescent="0.25">
      <c r="A339" s="15"/>
      <c r="B339" s="1" t="s">
        <v>31</v>
      </c>
      <c r="C339" s="1">
        <v>3.4034562531702299</v>
      </c>
      <c r="D339" s="1">
        <v>-4.66971333821615</v>
      </c>
      <c r="E339" s="1" t="s">
        <v>675</v>
      </c>
      <c r="F339" s="1" t="s">
        <v>675</v>
      </c>
      <c r="G339" s="1" t="s">
        <v>676</v>
      </c>
      <c r="H339">
        <v>4</v>
      </c>
      <c r="I339">
        <v>4</v>
      </c>
      <c r="J339">
        <v>4</v>
      </c>
      <c r="K339">
        <v>16.899999999999999</v>
      </c>
      <c r="L339">
        <v>16.899999999999999</v>
      </c>
      <c r="M339">
        <v>16.899999999999999</v>
      </c>
      <c r="N339">
        <v>43.95</v>
      </c>
      <c r="O339">
        <v>12.205</v>
      </c>
      <c r="P339">
        <v>4086100000</v>
      </c>
      <c r="Q339">
        <v>20</v>
      </c>
      <c r="R339">
        <v>3.7117275144364501</v>
      </c>
      <c r="S339">
        <v>4.3361344537815099E-3</v>
      </c>
      <c r="T339">
        <v>-4.7961966196695904</v>
      </c>
      <c r="U339">
        <v>-2.57135565596578</v>
      </c>
      <c r="V339">
        <v>25.846219999999999</v>
      </c>
      <c r="W339">
        <v>25.377109999999998</v>
      </c>
      <c r="X339">
        <v>26.258479999999999</v>
      </c>
      <c r="Y339">
        <v>25.239830000000001</v>
      </c>
      <c r="Z339">
        <v>24.46011</v>
      </c>
      <c r="AA339">
        <v>25.311820000000001</v>
      </c>
      <c r="AB339">
        <v>24.407260000000001</v>
      </c>
      <c r="AC339">
        <v>26.219940000000001</v>
      </c>
      <c r="AD339">
        <v>24.116389999999999</v>
      </c>
      <c r="AE339">
        <v>29.828690000000002</v>
      </c>
      <c r="AF339">
        <v>29.36572</v>
      </c>
      <c r="AG339">
        <v>30.205950000000001</v>
      </c>
      <c r="AH339" s="1" t="str">
        <f>MID(G339,FIND("|",G339,1)+1,FIND("|",G339,FIND("|",G339,1)+1)-FIND("|",G339,1)-1)</f>
        <v>A0A0C4EZA7</v>
      </c>
      <c r="AI339" s="1" t="str">
        <f>VLOOKUP(AH339,'Additional Annotation'!B:J,2,FALSE)</f>
        <v>1034735773</v>
      </c>
      <c r="AJ339" s="1" t="str">
        <f>VLOOKUP(AH339,'Additional Annotation'!B:J,3,FALSE)</f>
        <v>OAV89871.1</v>
      </c>
      <c r="AK339" s="1" t="str">
        <f>VLOOKUP(AH339,'Additional Annotation'!B:J,7,FALSE)</f>
        <v>hydroxymethylglutaryl-CoA synthase</v>
      </c>
      <c r="AL339" s="1" t="str">
        <f>VLOOKUP(AH339,'Additional Annotation'!B:J,8,FALSE)</f>
        <v>Puccinia triticina 1-1 BBBD Race 1</v>
      </c>
      <c r="AM339" s="1" t="str">
        <f>VLOOKUP(AH339,'Additional Annotation'!B:J,9,FALSE)</f>
        <v>Puccinia triticina 1-1 BBBD Race 1</v>
      </c>
    </row>
    <row r="340" spans="1:39" x14ac:dyDescent="0.25">
      <c r="A340" s="15"/>
      <c r="B340" s="1" t="s">
        <v>31</v>
      </c>
      <c r="C340" s="1">
        <v>3.60132286544781</v>
      </c>
      <c r="D340" s="1">
        <v>-5.1905778249104797</v>
      </c>
      <c r="E340" s="1" t="s">
        <v>677</v>
      </c>
      <c r="F340" s="1" t="s">
        <v>677</v>
      </c>
      <c r="G340" s="1" t="s">
        <v>678</v>
      </c>
      <c r="H340">
        <v>8</v>
      </c>
      <c r="I340">
        <v>8</v>
      </c>
      <c r="J340">
        <v>8</v>
      </c>
      <c r="K340">
        <v>74</v>
      </c>
      <c r="L340">
        <v>74</v>
      </c>
      <c r="M340">
        <v>74</v>
      </c>
      <c r="N340">
        <v>11.244999999999999</v>
      </c>
      <c r="O340">
        <v>262.57</v>
      </c>
      <c r="P340">
        <v>5691400000</v>
      </c>
      <c r="Q340">
        <v>31</v>
      </c>
      <c r="R340">
        <v>3.2650713618134399</v>
      </c>
      <c r="S340">
        <v>4.3E-3</v>
      </c>
      <c r="T340">
        <v>-5.1607176462809301</v>
      </c>
      <c r="U340">
        <v>-2.56554634445579</v>
      </c>
      <c r="V340">
        <v>24.70542</v>
      </c>
      <c r="W340">
        <v>24.757560000000002</v>
      </c>
      <c r="X340">
        <v>24.85303</v>
      </c>
      <c r="Y340">
        <v>24.301559999999998</v>
      </c>
      <c r="Z340">
        <v>25.80397</v>
      </c>
      <c r="AA340">
        <v>25.696390000000001</v>
      </c>
      <c r="AB340">
        <v>26.279720000000001</v>
      </c>
      <c r="AC340">
        <v>23.960339999999999</v>
      </c>
      <c r="AD340">
        <v>25.36711</v>
      </c>
      <c r="AE340">
        <v>30.240359999999999</v>
      </c>
      <c r="AF340">
        <v>30.758990000000001</v>
      </c>
      <c r="AG340">
        <v>30.28472</v>
      </c>
      <c r="AH340" s="1" t="str">
        <f>MID(G340,FIND("|",G340,1)+1,FIND("|",G340,FIND("|",G340,1)+1)-FIND("|",G340,1)-1)</f>
        <v>A0A0C4EZI4</v>
      </c>
      <c r="AI340" s="1" t="str">
        <f>VLOOKUP(AH340,'Additional Annotation'!B:J,2,FALSE)</f>
        <v>1139917464</v>
      </c>
      <c r="AJ340" s="1" t="str">
        <f>VLOOKUP(AH340,'Additional Annotation'!B:J,3,FALSE)</f>
        <v>GAV99593.1</v>
      </c>
      <c r="AK340" s="1" t="str">
        <f>VLOOKUP(AH340,'Additional Annotation'!B:J,7,FALSE)</f>
        <v>DUF757-domain-containing protein</v>
      </c>
      <c r="AL340" s="1" t="str">
        <f>VLOOKUP(AH340,'Additional Annotation'!B:J,8,FALSE)</f>
        <v>shiitake mushroom</v>
      </c>
      <c r="AM340" s="1" t="str">
        <f>VLOOKUP(AH340,'Additional Annotation'!B:J,9,FALSE)</f>
        <v>Lentinula edodes</v>
      </c>
    </row>
    <row r="341" spans="1:39" x14ac:dyDescent="0.25">
      <c r="A341" s="15"/>
      <c r="B341" s="1" t="s">
        <v>31</v>
      </c>
      <c r="C341" s="1">
        <v>4.4073579057589303</v>
      </c>
      <c r="D341" s="1">
        <v>-5.6476599375406904</v>
      </c>
      <c r="E341" s="1" t="s">
        <v>679</v>
      </c>
      <c r="F341" s="1" t="s">
        <v>679</v>
      </c>
      <c r="G341" s="1" t="s">
        <v>680</v>
      </c>
      <c r="H341">
        <v>33</v>
      </c>
      <c r="I341">
        <v>33</v>
      </c>
      <c r="J341">
        <v>33</v>
      </c>
      <c r="K341">
        <v>40.200000000000003</v>
      </c>
      <c r="L341">
        <v>40.200000000000003</v>
      </c>
      <c r="M341">
        <v>40.200000000000003</v>
      </c>
      <c r="N341">
        <v>116.02</v>
      </c>
      <c r="O341">
        <v>323.31</v>
      </c>
      <c r="P341">
        <v>19622000000</v>
      </c>
      <c r="Q341">
        <v>207</v>
      </c>
      <c r="R341">
        <v>4.0540912995843001</v>
      </c>
      <c r="S341">
        <v>0</v>
      </c>
      <c r="T341">
        <v>-6.09833590189616</v>
      </c>
      <c r="U341">
        <v>-3.24355578691531</v>
      </c>
      <c r="V341">
        <v>25.006430000000002</v>
      </c>
      <c r="W341">
        <v>26.103850000000001</v>
      </c>
      <c r="X341">
        <v>24.755939999999999</v>
      </c>
      <c r="Y341">
        <v>26.570679999999999</v>
      </c>
      <c r="Z341">
        <v>26.195360000000001</v>
      </c>
      <c r="AA341">
        <v>25.59253</v>
      </c>
      <c r="AB341">
        <v>25.581040000000002</v>
      </c>
      <c r="AC341">
        <v>26.092580000000002</v>
      </c>
      <c r="AD341">
        <v>23.753969999999999</v>
      </c>
      <c r="AE341">
        <v>32.66751</v>
      </c>
      <c r="AF341">
        <v>32.188929999999999</v>
      </c>
      <c r="AG341">
        <v>31.797149999999998</v>
      </c>
      <c r="AH341" s="1" t="str">
        <f>MID(G341,FIND("|",G341,1)+1,FIND("|",G341,FIND("|",G341,1)+1)-FIND("|",G341,1)-1)</f>
        <v>A0A0C4EZL4</v>
      </c>
      <c r="AI341" s="1" t="str">
        <f>VLOOKUP(AH341,'Additional Annotation'!B:J,2,FALSE)</f>
        <v>761924023</v>
      </c>
      <c r="AJ341" s="1" t="str">
        <f>VLOOKUP(AH341,'Additional Annotation'!B:J,3,FALSE)</f>
        <v>KIY45376.1</v>
      </c>
      <c r="AK341" s="1" t="str">
        <f>VLOOKUP(AH341,'Additional Annotation'!B:J,7,FALSE)</f>
        <v>polyadenylate-binding protein</v>
      </c>
      <c r="AL341" s="1" t="str">
        <f>VLOOKUP(AH341,'Additional Annotation'!B:J,8,FALSE)</f>
        <v>Fistulina hepatica ATCC 64428</v>
      </c>
      <c r="AM341" s="1" t="str">
        <f>VLOOKUP(AH341,'Additional Annotation'!B:J,9,FALSE)</f>
        <v>Fistulina hepatica ATCC 64428</v>
      </c>
    </row>
    <row r="342" spans="1:39" x14ac:dyDescent="0.25">
      <c r="A342" s="15"/>
      <c r="B342" s="1" t="s">
        <v>31</v>
      </c>
      <c r="C342" s="1">
        <v>1.47957728617085</v>
      </c>
      <c r="D342" s="1">
        <v>-3.9012432098388699</v>
      </c>
      <c r="E342" s="1" t="s">
        <v>681</v>
      </c>
      <c r="F342" s="1" t="s">
        <v>681</v>
      </c>
      <c r="G342" s="1" t="s">
        <v>682</v>
      </c>
      <c r="H342">
        <v>3</v>
      </c>
      <c r="I342">
        <v>3</v>
      </c>
      <c r="J342">
        <v>3</v>
      </c>
      <c r="K342">
        <v>9.1999999999999993</v>
      </c>
      <c r="L342">
        <v>9.1999999999999993</v>
      </c>
      <c r="M342">
        <v>9.1999999999999993</v>
      </c>
      <c r="N342">
        <v>40.465000000000003</v>
      </c>
      <c r="O342">
        <v>6.9873000000000003</v>
      </c>
      <c r="P342">
        <v>823830000</v>
      </c>
      <c r="Q342">
        <v>7</v>
      </c>
      <c r="R342">
        <v>1.9676794740477499</v>
      </c>
      <c r="S342">
        <v>3.6183716075156601E-2</v>
      </c>
      <c r="T342">
        <v>-2.30647722880046</v>
      </c>
      <c r="U342">
        <v>-1.14643851196591</v>
      </c>
      <c r="V342">
        <v>24.44633</v>
      </c>
      <c r="W342">
        <v>26.913440000000001</v>
      </c>
      <c r="X342">
        <v>25.27581</v>
      </c>
      <c r="Y342">
        <v>24.736090000000001</v>
      </c>
      <c r="Z342">
        <v>26.221900000000002</v>
      </c>
      <c r="AA342">
        <v>25.06747</v>
      </c>
      <c r="AB342">
        <v>26.306920000000002</v>
      </c>
      <c r="AC342">
        <v>26.51248</v>
      </c>
      <c r="AD342">
        <v>24.285129999999999</v>
      </c>
      <c r="AE342">
        <v>27.288589999999999</v>
      </c>
      <c r="AF342">
        <v>28.112069999999999</v>
      </c>
      <c r="AG342">
        <v>27.544219999999999</v>
      </c>
      <c r="AH342" s="1" t="str">
        <f>MID(G342,FIND("|",G342,1)+1,FIND("|",G342,FIND("|",G342,1)+1)-FIND("|",G342,1)-1)</f>
        <v>A0A0C4EZR4</v>
      </c>
      <c r="AI342" s="1" t="str">
        <f>VLOOKUP(AH342,'Additional Annotation'!B:J,2,FALSE)</f>
        <v>1405427389</v>
      </c>
      <c r="AJ342" s="1" t="str">
        <f>VLOOKUP(AH342,'Additional Annotation'!B:J,3,FALSE)</f>
        <v>SCZ91925.1</v>
      </c>
      <c r="AK342" s="1" t="str">
        <f>VLOOKUP(AH342,'Additional Annotation'!B:J,7,FALSE)</f>
        <v>BZ3501_MvSof-1269-A2-R1_Chr2-1g04182</v>
      </c>
      <c r="AL342" s="1" t="str">
        <f>VLOOKUP(AH342,'Additional Annotation'!B:J,8,FALSE)</f>
        <v>Microbotryum saponariae</v>
      </c>
      <c r="AM342" s="1" t="str">
        <f>VLOOKUP(AH342,'Additional Annotation'!B:J,9,FALSE)</f>
        <v>Microbotryum saponariae</v>
      </c>
    </row>
    <row r="343" spans="1:39" x14ac:dyDescent="0.25">
      <c r="A343" s="15"/>
      <c r="B343" s="1" t="s">
        <v>31</v>
      </c>
      <c r="C343" s="1">
        <v>3.1005124698916098</v>
      </c>
      <c r="D343" s="1">
        <v>-8.1926441192627006</v>
      </c>
      <c r="E343" s="1" t="s">
        <v>683</v>
      </c>
      <c r="F343" s="1" t="s">
        <v>683</v>
      </c>
      <c r="G343" s="1" t="s">
        <v>684</v>
      </c>
      <c r="H343">
        <v>8</v>
      </c>
      <c r="I343">
        <v>8</v>
      </c>
      <c r="J343">
        <v>8</v>
      </c>
      <c r="K343">
        <v>22</v>
      </c>
      <c r="L343">
        <v>22</v>
      </c>
      <c r="M343">
        <v>22</v>
      </c>
      <c r="N343">
        <v>58.573999999999998</v>
      </c>
      <c r="O343">
        <v>252.87</v>
      </c>
      <c r="P343">
        <v>3138700000</v>
      </c>
      <c r="Q343">
        <v>42</v>
      </c>
      <c r="R343">
        <v>3.4034562531702299</v>
      </c>
      <c r="S343">
        <v>4.1578947368421104E-3</v>
      </c>
      <c r="T343">
        <v>-4.66971333821615</v>
      </c>
      <c r="U343">
        <v>-2.4240470586896001</v>
      </c>
      <c r="V343">
        <v>25.40746</v>
      </c>
      <c r="W343">
        <v>24.330110000000001</v>
      </c>
      <c r="X343">
        <v>24.079730000000001</v>
      </c>
      <c r="Y343">
        <v>25.836099999999998</v>
      </c>
      <c r="Z343">
        <v>24.432729999999999</v>
      </c>
      <c r="AA343">
        <v>24.75798</v>
      </c>
      <c r="AB343">
        <v>23.609919999999999</v>
      </c>
      <c r="AC343">
        <v>25.006799999999998</v>
      </c>
      <c r="AD343">
        <v>24.036660000000001</v>
      </c>
      <c r="AE343">
        <v>29.72946</v>
      </c>
      <c r="AF343">
        <v>29.590399999999999</v>
      </c>
      <c r="AG343">
        <v>29.716090000000001</v>
      </c>
      <c r="AH343" s="1" t="str">
        <f>MID(G343,FIND("|",G343,1)+1,FIND("|",G343,FIND("|",G343,1)+1)-FIND("|",G343,1)-1)</f>
        <v>A0A0C4EZX0</v>
      </c>
      <c r="AI343" s="1" t="str">
        <f>VLOOKUP(AH343,'Additional Annotation'!B:J,2,FALSE)</f>
        <v>1034741527</v>
      </c>
      <c r="AJ343" s="1" t="str">
        <f>VLOOKUP(AH343,'Additional Annotation'!B:J,3,FALSE)</f>
        <v>OAV95537.1</v>
      </c>
      <c r="AK343" s="1" t="str">
        <f>VLOOKUP(AH343,'Additional Annotation'!B:J,7,FALSE)</f>
        <v>5-methyltetrahydropteroyltriglutamate-homocysteine methyltransferase</v>
      </c>
      <c r="AL343" s="1" t="str">
        <f>VLOOKUP(AH343,'Additional Annotation'!B:J,8,FALSE)</f>
        <v>Puccinia triticina 1-1 BBBD Race 1</v>
      </c>
      <c r="AM343" s="1" t="str">
        <f>VLOOKUP(AH343,'Additional Annotation'!B:J,9,FALSE)</f>
        <v>Puccinia triticina 1-1 BBBD Race 1</v>
      </c>
    </row>
    <row r="344" spans="1:39" x14ac:dyDescent="0.25">
      <c r="A344" s="15"/>
      <c r="B344" s="1" t="s">
        <v>31</v>
      </c>
      <c r="C344" s="1">
        <v>4.5063643027377402</v>
      </c>
      <c r="D344" s="1">
        <v>-6.3347613016764299</v>
      </c>
      <c r="E344" s="1" t="s">
        <v>685</v>
      </c>
      <c r="F344" s="1" t="s">
        <v>686</v>
      </c>
      <c r="G344" s="1" t="s">
        <v>687</v>
      </c>
      <c r="H344">
        <v>9</v>
      </c>
      <c r="I344">
        <v>9</v>
      </c>
      <c r="J344">
        <v>9</v>
      </c>
      <c r="K344">
        <v>53.6</v>
      </c>
      <c r="L344">
        <v>53.6</v>
      </c>
      <c r="M344">
        <v>53.6</v>
      </c>
      <c r="N344">
        <v>19.427</v>
      </c>
      <c r="O344">
        <v>239.79</v>
      </c>
      <c r="P344">
        <v>7060800000</v>
      </c>
      <c r="Q344">
        <v>41</v>
      </c>
      <c r="R344">
        <v>3.60132286544781</v>
      </c>
      <c r="S344">
        <v>2.5904761904761899E-3</v>
      </c>
      <c r="T344">
        <v>-5.1905778249104797</v>
      </c>
      <c r="U344">
        <v>-2.70094828290783</v>
      </c>
      <c r="V344">
        <v>25.15288</v>
      </c>
      <c r="W344">
        <v>26.20514</v>
      </c>
      <c r="X344">
        <v>24.505749999999999</v>
      </c>
      <c r="Y344">
        <v>25.586760000000002</v>
      </c>
      <c r="Z344">
        <v>26.207529999999998</v>
      </c>
      <c r="AA344">
        <v>24.995229999999999</v>
      </c>
      <c r="AB344">
        <v>25.0578</v>
      </c>
      <c r="AC344">
        <v>25.613420000000001</v>
      </c>
      <c r="AD344">
        <v>25.102409999999999</v>
      </c>
      <c r="AE344">
        <v>31.058920000000001</v>
      </c>
      <c r="AF344">
        <v>30.3184</v>
      </c>
      <c r="AG344">
        <v>30.983930000000001</v>
      </c>
      <c r="AH344" s="1" t="str">
        <f>MID(G344,FIND("|",G344,1)+1,FIND("|",G344,FIND("|",G344,1)+1)-FIND("|",G344,1)-1)</f>
        <v>A0A0C4F018</v>
      </c>
      <c r="AI344" s="1" t="str">
        <f>VLOOKUP(AH344,'Additional Annotation'!B:J,2,FALSE)</f>
        <v>1022852384</v>
      </c>
      <c r="AJ344" s="1" t="str">
        <f>VLOOKUP(AH344,'Additional Annotation'!B:J,3,FALSE)</f>
        <v>XP_016272337.1</v>
      </c>
      <c r="AK344" s="1" t="str">
        <f>VLOOKUP(AH344,'Additional Annotation'!B:J,7,FALSE)</f>
        <v>macrofage activating glycoprotein</v>
      </c>
      <c r="AL344" s="1" t="str">
        <f>VLOOKUP(AH344,'Additional Annotation'!B:J,8,FALSE)</f>
        <v>Rhodotorula toruloides;Rhodotorula toruloides NP11</v>
      </c>
      <c r="AM344" s="1" t="str">
        <f>VLOOKUP(AH344,'Additional Annotation'!B:J,9,FALSE)</f>
        <v>Rhodotorula toruloides;Rhodotorula toruloides NP11</v>
      </c>
    </row>
    <row r="345" spans="1:39" x14ac:dyDescent="0.25">
      <c r="A345" s="15"/>
      <c r="B345" s="1" t="s">
        <v>31</v>
      </c>
      <c r="C345" s="1">
        <v>4.3622263969105601</v>
      </c>
      <c r="D345" s="1">
        <v>-8.2182865142822195</v>
      </c>
      <c r="E345" s="1" t="s">
        <v>688</v>
      </c>
      <c r="F345" s="1" t="s">
        <v>688</v>
      </c>
      <c r="G345" s="1" t="s">
        <v>689</v>
      </c>
      <c r="H345">
        <v>14</v>
      </c>
      <c r="I345">
        <v>14</v>
      </c>
      <c r="J345">
        <v>14</v>
      </c>
      <c r="K345">
        <v>41</v>
      </c>
      <c r="L345">
        <v>41</v>
      </c>
      <c r="M345">
        <v>41</v>
      </c>
      <c r="N345">
        <v>49.905999999999999</v>
      </c>
      <c r="O345">
        <v>307.87</v>
      </c>
      <c r="P345">
        <v>8295100000</v>
      </c>
      <c r="Q345">
        <v>80</v>
      </c>
      <c r="R345">
        <v>4.4073579057589303</v>
      </c>
      <c r="S345">
        <v>1.24590163934426E-3</v>
      </c>
      <c r="T345">
        <v>-5.6476599375406904</v>
      </c>
      <c r="U345">
        <v>-3.16103928552366</v>
      </c>
      <c r="V345">
        <v>25.246189999999999</v>
      </c>
      <c r="W345">
        <v>25.774049999999999</v>
      </c>
      <c r="X345">
        <v>26.313870000000001</v>
      </c>
      <c r="Y345">
        <v>25.537140000000001</v>
      </c>
      <c r="Z345">
        <v>24.816870000000002</v>
      </c>
      <c r="AA345">
        <v>25.684200000000001</v>
      </c>
      <c r="AB345">
        <v>25.074560000000002</v>
      </c>
      <c r="AC345">
        <v>24.482970000000002</v>
      </c>
      <c r="AD345">
        <v>24.729970000000002</v>
      </c>
      <c r="AE345">
        <v>31.0382</v>
      </c>
      <c r="AF345">
        <v>30.79954</v>
      </c>
      <c r="AG345">
        <v>31.143460000000001</v>
      </c>
      <c r="AH345" s="1" t="str">
        <f>MID(G345,FIND("|",G345,1)+1,FIND("|",G345,FIND("|",G345,1)+1)-FIND("|",G345,1)-1)</f>
        <v>A0A0C4F058</v>
      </c>
      <c r="AI345" s="1" t="str">
        <f>VLOOKUP(AH345,'Additional Annotation'!B:J,2,FALSE)</f>
        <v>31087954</v>
      </c>
      <c r="AJ345" s="1" t="str">
        <f>VLOOKUP(AH345,'Additional Annotation'!B:J,3,FALSE)</f>
        <v>AAP42832.1</v>
      </c>
      <c r="AK345" s="1" t="str">
        <f>VLOOKUP(AH345,'Additional Annotation'!B:J,7,FALSE)</f>
        <v>chitinase</v>
      </c>
      <c r="AL345" s="1" t="str">
        <f>VLOOKUP(AH345,'Additional Annotation'!B:J,8,FALSE)</f>
        <v>Puccinia triticina</v>
      </c>
      <c r="AM345" s="1" t="str">
        <f>VLOOKUP(AH345,'Additional Annotation'!B:J,9,FALSE)</f>
        <v>Puccinia triticina</v>
      </c>
    </row>
    <row r="346" spans="1:39" x14ac:dyDescent="0.25">
      <c r="A346" s="15"/>
      <c r="B346" s="1" t="s">
        <v>31</v>
      </c>
      <c r="C346" s="1">
        <v>2.4672742713192801</v>
      </c>
      <c r="D346" s="1">
        <v>-3.3803596496582</v>
      </c>
      <c r="E346" s="1" t="s">
        <v>690</v>
      </c>
      <c r="F346" s="1" t="s">
        <v>690</v>
      </c>
      <c r="G346" s="1" t="s">
        <v>691</v>
      </c>
      <c r="H346">
        <v>4</v>
      </c>
      <c r="I346">
        <v>4</v>
      </c>
      <c r="J346">
        <v>4</v>
      </c>
      <c r="K346">
        <v>23.6</v>
      </c>
      <c r="L346">
        <v>23.6</v>
      </c>
      <c r="M346">
        <v>23.6</v>
      </c>
      <c r="N346">
        <v>29.956</v>
      </c>
      <c r="O346">
        <v>323.31</v>
      </c>
      <c r="P346">
        <v>1801400000</v>
      </c>
      <c r="Q346">
        <v>30</v>
      </c>
      <c r="R346">
        <v>1.47957728617085</v>
      </c>
      <c r="S346">
        <v>1.72417582417582E-2</v>
      </c>
      <c r="T346">
        <v>-3.9012432098388699</v>
      </c>
      <c r="U346">
        <v>-1.43317238251781</v>
      </c>
      <c r="V346">
        <v>26.17361</v>
      </c>
      <c r="W346">
        <v>26.364650000000001</v>
      </c>
      <c r="X346">
        <v>24.52008</v>
      </c>
      <c r="Y346">
        <v>22.766349999999999</v>
      </c>
      <c r="Z346">
        <v>25.310379999999999</v>
      </c>
      <c r="AA346">
        <v>26.964569999999998</v>
      </c>
      <c r="AB346">
        <v>25.24663</v>
      </c>
      <c r="AC346">
        <v>24.795929999999998</v>
      </c>
      <c r="AD346">
        <v>24.75151</v>
      </c>
      <c r="AE346">
        <v>29.020489999999999</v>
      </c>
      <c r="AF346">
        <v>28.859200000000001</v>
      </c>
      <c r="AG346">
        <v>28.865349999999999</v>
      </c>
      <c r="AH346" s="1" t="str">
        <f>MID(G346,FIND("|",G346,1)+1,FIND("|",G346,FIND("|",G346,1)+1)-FIND("|",G346,1)-1)</f>
        <v>A0A0C4F080</v>
      </c>
      <c r="AI346" s="1" t="str">
        <f>VLOOKUP(AH346,'Additional Annotation'!B:J,2,FALSE)</f>
        <v>403169133</v>
      </c>
      <c r="AJ346" s="1" t="str">
        <f>VLOOKUP(AH346,'Additional Annotation'!B:J,3,FALSE)</f>
        <v>XP_003328654.2</v>
      </c>
      <c r="AK346" s="1" t="str">
        <f>VLOOKUP(AH346,'Additional Annotation'!B:J,7,FALSE)</f>
        <v>translation initiation factor eIF-3 subunit 7</v>
      </c>
      <c r="AL346" s="1" t="str">
        <f>VLOOKUP(AH346,'Additional Annotation'!B:J,8,FALSE)</f>
        <v>Puccinia graminis f. sp. tritici CRL 75-36-700-3</v>
      </c>
      <c r="AM346" s="1" t="str">
        <f>VLOOKUP(AH346,'Additional Annotation'!B:J,9,FALSE)</f>
        <v>Puccinia graminis f. sp. tritici CRL 75-36-700-3</v>
      </c>
    </row>
    <row r="347" spans="1:39" x14ac:dyDescent="0.25">
      <c r="A347" s="15"/>
      <c r="B347" s="1" t="s">
        <v>31</v>
      </c>
      <c r="C347" s="1">
        <v>5.75817750537768</v>
      </c>
      <c r="D347" s="1">
        <v>-5.5351702372233103</v>
      </c>
      <c r="E347" s="1" t="s">
        <v>692</v>
      </c>
      <c r="F347" s="1" t="s">
        <v>692</v>
      </c>
      <c r="G347" s="1" t="s">
        <v>693</v>
      </c>
      <c r="H347">
        <v>41</v>
      </c>
      <c r="I347">
        <v>41</v>
      </c>
      <c r="J347">
        <v>41</v>
      </c>
      <c r="K347">
        <v>56.4</v>
      </c>
      <c r="L347">
        <v>56.4</v>
      </c>
      <c r="M347">
        <v>56.4</v>
      </c>
      <c r="N347">
        <v>85.501000000000005</v>
      </c>
      <c r="O347">
        <v>323.31</v>
      </c>
      <c r="P347">
        <v>53840000000</v>
      </c>
      <c r="Q347">
        <v>348</v>
      </c>
      <c r="R347">
        <v>3.1005124698916098</v>
      </c>
      <c r="S347">
        <v>0</v>
      </c>
      <c r="T347">
        <v>-8.1926441192627006</v>
      </c>
      <c r="U347">
        <v>-3.4195596896305198</v>
      </c>
      <c r="V347">
        <v>26.708539999999999</v>
      </c>
      <c r="W347">
        <v>24.823070000000001</v>
      </c>
      <c r="X347">
        <v>24.47569</v>
      </c>
      <c r="Y347">
        <v>25.003440000000001</v>
      </c>
      <c r="Z347">
        <v>24.880289999999999</v>
      </c>
      <c r="AA347">
        <v>25.50583</v>
      </c>
      <c r="AB347">
        <v>26.03032</v>
      </c>
      <c r="AC347">
        <v>23.399819999999998</v>
      </c>
      <c r="AD347">
        <v>24.262789999999999</v>
      </c>
      <c r="AE347">
        <v>33.99091</v>
      </c>
      <c r="AF347">
        <v>34.389209999999999</v>
      </c>
      <c r="AG347">
        <v>31.58737</v>
      </c>
      <c r="AH347" s="1" t="str">
        <f>MID(G347,FIND("|",G347,1)+1,FIND("|",G347,FIND("|",G347,1)+1)-FIND("|",G347,1)-1)</f>
        <v>A0A0C4F0D9</v>
      </c>
      <c r="AI347" s="1" t="str">
        <f>VLOOKUP(AH347,'Additional Annotation'!B:J,2,FALSE)</f>
        <v>1034736621</v>
      </c>
      <c r="AJ347" s="1" t="str">
        <f>VLOOKUP(AH347,'Additional Annotation'!B:J,3,FALSE)</f>
        <v>OAV90699.1</v>
      </c>
      <c r="AK347" s="1" t="str">
        <f>VLOOKUP(AH347,'Additional Annotation'!B:J,7,FALSE)</f>
        <v>14-3-3-like protein</v>
      </c>
      <c r="AL347" s="1" t="str">
        <f>VLOOKUP(AH347,'Additional Annotation'!B:J,8,FALSE)</f>
        <v>Puccinia triticina 1-1 BBBD Race 1</v>
      </c>
      <c r="AM347" s="1" t="str">
        <f>VLOOKUP(AH347,'Additional Annotation'!B:J,9,FALSE)</f>
        <v>Puccinia triticina 1-1 BBBD Race 1</v>
      </c>
    </row>
    <row r="348" spans="1:39" x14ac:dyDescent="0.25">
      <c r="A348" s="15"/>
      <c r="B348" s="1" t="s">
        <v>31</v>
      </c>
      <c r="C348" s="1">
        <v>4.1159195286980497</v>
      </c>
      <c r="D348" s="1">
        <v>-3.6283079783121801</v>
      </c>
      <c r="E348" s="1" t="s">
        <v>694</v>
      </c>
      <c r="F348" s="1" t="s">
        <v>694</v>
      </c>
      <c r="G348" s="1" t="s">
        <v>695</v>
      </c>
      <c r="H348">
        <v>9</v>
      </c>
      <c r="I348">
        <v>9</v>
      </c>
      <c r="J348">
        <v>9</v>
      </c>
      <c r="K348">
        <v>43.5</v>
      </c>
      <c r="L348">
        <v>43.5</v>
      </c>
      <c r="M348">
        <v>43.5</v>
      </c>
      <c r="N348">
        <v>29.518000000000001</v>
      </c>
      <c r="O348">
        <v>305.83</v>
      </c>
      <c r="P348">
        <v>18250000000</v>
      </c>
      <c r="Q348">
        <v>95</v>
      </c>
      <c r="R348">
        <v>4.5063643027377402</v>
      </c>
      <c r="S348">
        <v>0</v>
      </c>
      <c r="T348">
        <v>-6.3347613016764299</v>
      </c>
      <c r="U348">
        <v>-3.5123491521433801</v>
      </c>
      <c r="V348">
        <v>25.288229999999999</v>
      </c>
      <c r="W348">
        <v>24.373390000000001</v>
      </c>
      <c r="X348">
        <v>25.623090000000001</v>
      </c>
      <c r="Y348">
        <v>25.932259999999999</v>
      </c>
      <c r="Z348">
        <v>26.18356</v>
      </c>
      <c r="AA348">
        <v>25.427230000000002</v>
      </c>
      <c r="AB348">
        <v>24.905519999999999</v>
      </c>
      <c r="AC348">
        <v>24.519649999999999</v>
      </c>
      <c r="AD348">
        <v>27.076090000000001</v>
      </c>
      <c r="AE348">
        <v>31.88373</v>
      </c>
      <c r="AF348">
        <v>32.579120000000003</v>
      </c>
      <c r="AG348">
        <v>32.084490000000002</v>
      </c>
      <c r="AH348" s="1" t="str">
        <f>MID(G348,FIND("|",G348,1)+1,FIND("|",G348,FIND("|",G348,1)+1)-FIND("|",G348,1)-1)</f>
        <v>A0A180G7Z4</v>
      </c>
      <c r="AI348" s="1" t="str">
        <f>VLOOKUP(AH348,'Additional Annotation'!B:J,2,FALSE)</f>
        <v>403178659</v>
      </c>
      <c r="AJ348" s="1" t="str">
        <f>VLOOKUP(AH348,'Additional Annotation'!B:J,3,FALSE)</f>
        <v>XP_003337064.2</v>
      </c>
      <c r="AK348" s="1" t="str">
        <f>VLOOKUP(AH348,'Additional Annotation'!B:J,7,FALSE)</f>
        <v>20S proteasome subunit beta 7</v>
      </c>
      <c r="AL348" s="1" t="str">
        <f>VLOOKUP(AH348,'Additional Annotation'!B:J,8,FALSE)</f>
        <v>Puccinia graminis f. sp. tritici CRL 75-36-700-3</v>
      </c>
      <c r="AM348" s="1" t="str">
        <f>VLOOKUP(AH348,'Additional Annotation'!B:J,9,FALSE)</f>
        <v>Puccinia graminis f. sp. tritici CRL 75-36-700-3</v>
      </c>
    </row>
    <row r="349" spans="1:39" x14ac:dyDescent="0.25">
      <c r="A349" s="15"/>
      <c r="B349" s="1" t="s">
        <v>31</v>
      </c>
      <c r="C349" s="1">
        <v>3.47453976519818</v>
      </c>
      <c r="D349" s="1">
        <v>-6.1460463205973301</v>
      </c>
      <c r="E349" s="1" t="s">
        <v>696</v>
      </c>
      <c r="F349" s="1" t="s">
        <v>697</v>
      </c>
      <c r="G349" s="1" t="s">
        <v>698</v>
      </c>
      <c r="H349">
        <v>15</v>
      </c>
      <c r="I349">
        <v>15</v>
      </c>
      <c r="J349">
        <v>14</v>
      </c>
      <c r="K349">
        <v>50.5</v>
      </c>
      <c r="L349">
        <v>50.5</v>
      </c>
      <c r="M349">
        <v>47.1</v>
      </c>
      <c r="N349">
        <v>45.845999999999997</v>
      </c>
      <c r="O349">
        <v>323.31</v>
      </c>
      <c r="P349">
        <v>70944000000</v>
      </c>
      <c r="Q349">
        <v>269</v>
      </c>
      <c r="R349">
        <v>4.3622263969105601</v>
      </c>
      <c r="S349">
        <v>0</v>
      </c>
      <c r="T349">
        <v>-8.2182865142822195</v>
      </c>
      <c r="U349">
        <v>-4.2621654786609602</v>
      </c>
      <c r="V349">
        <v>24.566929999999999</v>
      </c>
      <c r="W349">
        <v>25.272839999999999</v>
      </c>
      <c r="X349">
        <v>25.844049999999999</v>
      </c>
      <c r="Y349">
        <v>26.33164</v>
      </c>
      <c r="Z349">
        <v>26.209879999999998</v>
      </c>
      <c r="AA349">
        <v>25.08653</v>
      </c>
      <c r="AB349">
        <v>26.11205</v>
      </c>
      <c r="AC349">
        <v>26.123860000000001</v>
      </c>
      <c r="AD349">
        <v>24.312989999999999</v>
      </c>
      <c r="AE349">
        <v>33.91572</v>
      </c>
      <c r="AF349">
        <v>34.418030000000002</v>
      </c>
      <c r="AG349">
        <v>33.949159999999999</v>
      </c>
      <c r="AH349" s="1" t="str">
        <f>MID(G349,FIND("|",G349,1)+1,FIND("|",G349,FIND("|",G349,1)+1)-FIND("|",G349,1)-1)</f>
        <v>A0A0C4F0Y7</v>
      </c>
      <c r="AI349" s="1" t="str">
        <f>VLOOKUP(AH349,'Additional Annotation'!B:J,2,FALSE)</f>
        <v>331241623</v>
      </c>
      <c r="AJ349" s="1" t="str">
        <f>VLOOKUP(AH349,'Additional Annotation'!B:J,3,FALSE)</f>
        <v>XP_003333459.1</v>
      </c>
      <c r="AK349" s="1" t="str">
        <f>VLOOKUP(AH349,'Additional Annotation'!B:J,7,FALSE)</f>
        <v>3-deoxy-7-phosphoheptulonate synthase</v>
      </c>
      <c r="AL349" s="1" t="str">
        <f>VLOOKUP(AH349,'Additional Annotation'!B:J,8,FALSE)</f>
        <v>Puccinia graminis f. sp. tritici CRL 75-36-700-3</v>
      </c>
      <c r="AM349" s="1" t="str">
        <f>VLOOKUP(AH349,'Additional Annotation'!B:J,9,FALSE)</f>
        <v>Puccinia graminis f. sp. tritici CRL 75-36-700-3</v>
      </c>
    </row>
    <row r="350" spans="1:39" x14ac:dyDescent="0.25">
      <c r="A350" s="15"/>
      <c r="B350" s="1" t="s">
        <v>31</v>
      </c>
      <c r="C350" s="1">
        <v>1.9047478774605799</v>
      </c>
      <c r="D350" s="1">
        <v>-4.27428754170736</v>
      </c>
      <c r="E350" s="1" t="s">
        <v>699</v>
      </c>
      <c r="F350" s="1" t="s">
        <v>699</v>
      </c>
      <c r="G350" s="1" t="s">
        <v>700</v>
      </c>
      <c r="H350">
        <v>8</v>
      </c>
      <c r="I350">
        <v>8</v>
      </c>
      <c r="J350">
        <v>8</v>
      </c>
      <c r="K350">
        <v>22.4</v>
      </c>
      <c r="L350">
        <v>22.4</v>
      </c>
      <c r="M350">
        <v>22.4</v>
      </c>
      <c r="N350">
        <v>50.472999999999999</v>
      </c>
      <c r="O350">
        <v>107.74</v>
      </c>
      <c r="P350">
        <v>2459400000</v>
      </c>
      <c r="Q350">
        <v>30</v>
      </c>
      <c r="R350">
        <v>2.4672742713192801</v>
      </c>
      <c r="S350">
        <v>1.1483443708609299E-2</v>
      </c>
      <c r="T350">
        <v>-3.3803596496582</v>
      </c>
      <c r="U350">
        <v>-1.65392659309833</v>
      </c>
      <c r="V350">
        <v>25.426069999999999</v>
      </c>
      <c r="W350">
        <v>25.243500000000001</v>
      </c>
      <c r="X350">
        <v>25.981000000000002</v>
      </c>
      <c r="Y350">
        <v>25.14265</v>
      </c>
      <c r="Z350">
        <v>26.00816</v>
      </c>
      <c r="AA350">
        <v>26.5687</v>
      </c>
      <c r="AB350">
        <v>25.245619999999999</v>
      </c>
      <c r="AC350">
        <v>24.987259999999999</v>
      </c>
      <c r="AD350">
        <v>25.614820000000002</v>
      </c>
      <c r="AE350">
        <v>29.99024</v>
      </c>
      <c r="AF350">
        <v>28.943719999999999</v>
      </c>
      <c r="AG350">
        <v>28.926629999999999</v>
      </c>
      <c r="AH350" s="1" t="str">
        <f>MID(G350,FIND("|",G350,1)+1,FIND("|",G350,FIND("|",G350,1)+1)-FIND("|",G350,1)-1)</f>
        <v>A0A0C4F107</v>
      </c>
      <c r="AI350" s="1" t="str">
        <f>VLOOKUP(AH350,'Additional Annotation'!B:J,2,FALSE)</f>
        <v>1034739692</v>
      </c>
      <c r="AJ350" s="1" t="str">
        <f>VLOOKUP(AH350,'Additional Annotation'!B:J,3,FALSE)</f>
        <v>OAV93721.1</v>
      </c>
      <c r="AK350" s="1" t="str">
        <f>VLOOKUP(AH350,'Additional Annotation'!B:J,7,FALSE)</f>
        <v>thioredoxin reductase (NADPH)</v>
      </c>
      <c r="AL350" s="1" t="str">
        <f>VLOOKUP(AH350,'Additional Annotation'!B:J,8,FALSE)</f>
        <v>Puccinia triticina 1-1 BBBD Race 1</v>
      </c>
      <c r="AM350" s="1" t="str">
        <f>VLOOKUP(AH350,'Additional Annotation'!B:J,9,FALSE)</f>
        <v>Puccinia triticina 1-1 BBBD Race 1</v>
      </c>
    </row>
    <row r="351" spans="1:39" x14ac:dyDescent="0.25">
      <c r="A351" s="15"/>
      <c r="B351" s="1" t="s">
        <v>31</v>
      </c>
      <c r="C351" s="1">
        <v>4.8738664953164603</v>
      </c>
      <c r="D351" s="1">
        <v>-7.3043193817138699</v>
      </c>
      <c r="E351" s="1" t="s">
        <v>701</v>
      </c>
      <c r="F351" s="1" t="s">
        <v>701</v>
      </c>
      <c r="G351" s="1" t="s">
        <v>702</v>
      </c>
      <c r="H351">
        <v>16</v>
      </c>
      <c r="I351">
        <v>10</v>
      </c>
      <c r="J351">
        <v>10</v>
      </c>
      <c r="K351">
        <v>62.3</v>
      </c>
      <c r="L351">
        <v>46</v>
      </c>
      <c r="M351">
        <v>46</v>
      </c>
      <c r="N351">
        <v>29.481000000000002</v>
      </c>
      <c r="O351">
        <v>173.31</v>
      </c>
      <c r="P351">
        <v>8873500000</v>
      </c>
      <c r="Q351">
        <v>78</v>
      </c>
      <c r="R351">
        <v>5.75817750537768</v>
      </c>
      <c r="S351">
        <v>0</v>
      </c>
      <c r="T351">
        <v>-5.5351702372233103</v>
      </c>
      <c r="U351">
        <v>-3.39860643550234</v>
      </c>
      <c r="V351">
        <v>24.848130000000001</v>
      </c>
      <c r="W351">
        <v>26.503530000000001</v>
      </c>
      <c r="X351">
        <v>25.551200000000001</v>
      </c>
      <c r="Y351">
        <v>25.675450000000001</v>
      </c>
      <c r="Z351">
        <v>25.643599999999999</v>
      </c>
      <c r="AA351">
        <v>25.51052</v>
      </c>
      <c r="AB351">
        <v>24.9053</v>
      </c>
      <c r="AC351">
        <v>24.833850000000002</v>
      </c>
      <c r="AD351">
        <v>25.751259999999998</v>
      </c>
      <c r="AE351">
        <v>31.295649999999998</v>
      </c>
      <c r="AF351">
        <v>31.227799999999998</v>
      </c>
      <c r="AG351">
        <v>30.911639999999998</v>
      </c>
      <c r="AH351" s="1" t="str">
        <f>MID(G351,FIND("|",G351,1)+1,FIND("|",G351,FIND("|",G351,1)+1)-FIND("|",G351,1)-1)</f>
        <v>A0A0C4F117</v>
      </c>
      <c r="AI351" s="1" t="str">
        <f>VLOOKUP(AH351,'Additional Annotation'!B:J,2,FALSE)</f>
        <v>331222999</v>
      </c>
      <c r="AJ351" s="1" t="str">
        <f>VLOOKUP(AH351,'Additional Annotation'!B:J,3,FALSE)</f>
        <v>XP_003324173.1</v>
      </c>
      <c r="AK351" s="1" t="str">
        <f>VLOOKUP(AH351,'Additional Annotation'!B:J,7,FALSE)</f>
        <v>heat shock 70kDa protein 4</v>
      </c>
      <c r="AL351" s="1" t="str">
        <f>VLOOKUP(AH351,'Additional Annotation'!B:J,8,FALSE)</f>
        <v>Puccinia graminis f. sp. tritici CRL 75-36-700-3</v>
      </c>
      <c r="AM351" s="1" t="str">
        <f>VLOOKUP(AH351,'Additional Annotation'!B:J,9,FALSE)</f>
        <v>Puccinia graminis f. sp. tritici CRL 75-36-700-3</v>
      </c>
    </row>
    <row r="352" spans="1:39" x14ac:dyDescent="0.25">
      <c r="A352" s="15"/>
      <c r="B352" s="1" t="s">
        <v>31</v>
      </c>
      <c r="C352" s="1">
        <v>2.56238346663815</v>
      </c>
      <c r="D352" s="1">
        <v>-2.1328277587890598</v>
      </c>
      <c r="E352" s="1" t="s">
        <v>703</v>
      </c>
      <c r="F352" s="1" t="s">
        <v>703</v>
      </c>
      <c r="G352" s="1" t="s">
        <v>704</v>
      </c>
      <c r="H352">
        <v>6</v>
      </c>
      <c r="I352">
        <v>6</v>
      </c>
      <c r="J352">
        <v>6</v>
      </c>
      <c r="K352">
        <v>28.4</v>
      </c>
      <c r="L352">
        <v>28.4</v>
      </c>
      <c r="M352">
        <v>28.4</v>
      </c>
      <c r="N352">
        <v>29.885000000000002</v>
      </c>
      <c r="O352">
        <v>82.536000000000001</v>
      </c>
      <c r="P352">
        <v>2011100000</v>
      </c>
      <c r="Q352">
        <v>24</v>
      </c>
      <c r="R352">
        <v>4.1159195286980497</v>
      </c>
      <c r="S352">
        <v>7.1609756097560998E-3</v>
      </c>
      <c r="T352">
        <v>-3.6283079783121801</v>
      </c>
      <c r="U352">
        <v>-2.1117340880526401</v>
      </c>
      <c r="V352">
        <v>25.976659999999999</v>
      </c>
      <c r="W352">
        <v>25.06964</v>
      </c>
      <c r="X352">
        <v>25.062650000000001</v>
      </c>
      <c r="Y352">
        <v>25.202850000000002</v>
      </c>
      <c r="Z352">
        <v>25.552379999999999</v>
      </c>
      <c r="AA352">
        <v>25.284870000000002</v>
      </c>
      <c r="AB352">
        <v>25.606570000000001</v>
      </c>
      <c r="AC352">
        <v>24.219750000000001</v>
      </c>
      <c r="AD352">
        <v>25.78837</v>
      </c>
      <c r="AE352">
        <v>29.24004</v>
      </c>
      <c r="AF352">
        <v>29.0806</v>
      </c>
      <c r="AG352">
        <v>28.604379999999999</v>
      </c>
      <c r="AH352" s="1" t="str">
        <f>MID(G352,FIND("|",G352,1)+1,FIND("|",G352,FIND("|",G352,1)+1)-FIND("|",G352,1)-1)</f>
        <v>A0A0C4F163</v>
      </c>
      <c r="AI352" s="1" t="str">
        <f>VLOOKUP(AH352,'Additional Annotation'!B:J,2,FALSE)</f>
        <v>1034733967</v>
      </c>
      <c r="AJ352" s="1" t="str">
        <f>VLOOKUP(AH352,'Additional Annotation'!B:J,3,FALSE)</f>
        <v>OAV88154.1</v>
      </c>
      <c r="AK352" s="1" t="str">
        <f>VLOOKUP(AH352,'Additional Annotation'!B:J,7,FALSE)</f>
        <v>40S ribosomal protein S21</v>
      </c>
      <c r="AL352" s="1" t="str">
        <f>VLOOKUP(AH352,'Additional Annotation'!B:J,8,FALSE)</f>
        <v>Puccinia triticina 1-1 BBBD Race 1</v>
      </c>
      <c r="AM352" s="1" t="str">
        <f>VLOOKUP(AH352,'Additional Annotation'!B:J,9,FALSE)</f>
        <v>Puccinia triticina 1-1 BBBD Race 1</v>
      </c>
    </row>
    <row r="353" spans="1:39" x14ac:dyDescent="0.25">
      <c r="A353" s="15"/>
      <c r="B353" s="1" t="s">
        <v>31</v>
      </c>
      <c r="C353" s="1">
        <v>4.6737547778848398</v>
      </c>
      <c r="D353" s="1">
        <v>-6.1453444163004498</v>
      </c>
      <c r="E353" s="1" t="s">
        <v>705</v>
      </c>
      <c r="F353" s="1" t="s">
        <v>705</v>
      </c>
      <c r="G353" s="1" t="s">
        <v>706</v>
      </c>
      <c r="H353">
        <v>10</v>
      </c>
      <c r="I353">
        <v>10</v>
      </c>
      <c r="J353">
        <v>10</v>
      </c>
      <c r="K353">
        <v>34.6</v>
      </c>
      <c r="L353">
        <v>34.6</v>
      </c>
      <c r="M353">
        <v>34.6</v>
      </c>
      <c r="N353">
        <v>40.564</v>
      </c>
      <c r="O353">
        <v>200.03</v>
      </c>
      <c r="P353">
        <v>8732500000</v>
      </c>
      <c r="Q353">
        <v>77</v>
      </c>
      <c r="R353">
        <v>3.47453976519818</v>
      </c>
      <c r="S353">
        <v>1.0270270270270299E-3</v>
      </c>
      <c r="T353">
        <v>-6.1460463205973301</v>
      </c>
      <c r="U353">
        <v>-3.01552273803838</v>
      </c>
      <c r="V353">
        <v>25.623000000000001</v>
      </c>
      <c r="W353">
        <v>25.79111</v>
      </c>
      <c r="X353">
        <v>26.634630000000001</v>
      </c>
      <c r="Y353">
        <v>24.166440000000001</v>
      </c>
      <c r="Z353">
        <v>25.91619</v>
      </c>
      <c r="AA353">
        <v>24.871479999999998</v>
      </c>
      <c r="AB353">
        <v>24.041419999999999</v>
      </c>
      <c r="AC353">
        <v>24.874300000000002</v>
      </c>
      <c r="AD353">
        <v>25.379159999999999</v>
      </c>
      <c r="AE353">
        <v>31.133199999999999</v>
      </c>
      <c r="AF353">
        <v>31.435690000000001</v>
      </c>
      <c r="AG353">
        <v>30.823350000000001</v>
      </c>
      <c r="AH353" s="1" t="str">
        <f>MID(G353,FIND("|",G353,1)+1,FIND("|",G353,FIND("|",G353,1)+1)-FIND("|",G353,1)-1)</f>
        <v>A0A0C4F197</v>
      </c>
      <c r="AI353" s="1" t="str">
        <f>VLOOKUP(AH353,'Additional Annotation'!B:J,2,FALSE)</f>
        <v>1034733893</v>
      </c>
      <c r="AJ353" s="1" t="str">
        <f>VLOOKUP(AH353,'Additional Annotation'!B:J,3,FALSE)</f>
        <v>OAV88091.1</v>
      </c>
      <c r="AK353" s="1" t="str">
        <f>VLOOKUP(AH353,'Additional Annotation'!B:J,7,FALSE)</f>
        <v>heat shock protein 90-1</v>
      </c>
      <c r="AL353" s="1" t="str">
        <f>VLOOKUP(AH353,'Additional Annotation'!B:J,8,FALSE)</f>
        <v>Puccinia triticina 1-1 BBBD Race 1</v>
      </c>
      <c r="AM353" s="1" t="str">
        <f>VLOOKUP(AH353,'Additional Annotation'!B:J,9,FALSE)</f>
        <v>Puccinia triticina 1-1 BBBD Race 1</v>
      </c>
    </row>
    <row r="354" spans="1:39" x14ac:dyDescent="0.25">
      <c r="A354" s="15"/>
      <c r="B354" s="1" t="s">
        <v>31</v>
      </c>
      <c r="C354" s="1">
        <v>2.4931345099662399</v>
      </c>
      <c r="D354" s="1">
        <v>-4.0525252024332703</v>
      </c>
      <c r="E354" s="1" t="s">
        <v>707</v>
      </c>
      <c r="F354" s="1" t="s">
        <v>707</v>
      </c>
      <c r="G354" s="1" t="s">
        <v>708</v>
      </c>
      <c r="H354">
        <v>12</v>
      </c>
      <c r="I354">
        <v>12</v>
      </c>
      <c r="J354">
        <v>12</v>
      </c>
      <c r="K354">
        <v>55.2</v>
      </c>
      <c r="L354">
        <v>55.2</v>
      </c>
      <c r="M354">
        <v>55.2</v>
      </c>
      <c r="N354">
        <v>38.131</v>
      </c>
      <c r="O354">
        <v>133.54</v>
      </c>
      <c r="P354">
        <v>2909500000</v>
      </c>
      <c r="Q354">
        <v>46</v>
      </c>
      <c r="R354">
        <v>1.9047478774605799</v>
      </c>
      <c r="S354">
        <v>1.08316151202749E-2</v>
      </c>
      <c r="T354">
        <v>-4.27428754170736</v>
      </c>
      <c r="U354">
        <v>-1.7169024976198499</v>
      </c>
      <c r="V354">
        <v>24.589449999999999</v>
      </c>
      <c r="W354">
        <v>25.322289999999999</v>
      </c>
      <c r="X354">
        <v>24.69314</v>
      </c>
      <c r="Y354">
        <v>23.199069999999999</v>
      </c>
      <c r="Z354">
        <v>26.167629999999999</v>
      </c>
      <c r="AA354">
        <v>26.01989</v>
      </c>
      <c r="AB354">
        <v>24.405529999999999</v>
      </c>
      <c r="AC354">
        <v>24.082609999999999</v>
      </c>
      <c r="AD354">
        <v>24.236660000000001</v>
      </c>
      <c r="AE354">
        <v>29.78068</v>
      </c>
      <c r="AF354">
        <v>29.035219999999999</v>
      </c>
      <c r="AG354">
        <v>29.393560000000001</v>
      </c>
      <c r="AH354" s="1" t="str">
        <f>MID(G354,FIND("|",G354,1)+1,FIND("|",G354,FIND("|",G354,1)+1)-FIND("|",G354,1)-1)</f>
        <v>A0A0C4F1A2</v>
      </c>
      <c r="AI354" s="1" t="str">
        <f>VLOOKUP(AH354,'Additional Annotation'!B:J,2,FALSE)</f>
        <v>1034740669</v>
      </c>
      <c r="AJ354" s="1" t="str">
        <f>VLOOKUP(AH354,'Additional Annotation'!B:J,3,FALSE)</f>
        <v>OAV94688.1</v>
      </c>
      <c r="AK354" s="1" t="str">
        <f>VLOOKUP(AH354,'Additional Annotation'!B:J,7,FALSE)</f>
        <v>alanyl-tRNA synthetase</v>
      </c>
      <c r="AL354" s="1" t="str">
        <f>VLOOKUP(AH354,'Additional Annotation'!B:J,8,FALSE)</f>
        <v>Puccinia triticina 1-1 BBBD Race 1</v>
      </c>
      <c r="AM354" s="1" t="str">
        <f>VLOOKUP(AH354,'Additional Annotation'!B:J,9,FALSE)</f>
        <v>Puccinia triticina 1-1 BBBD Race 1</v>
      </c>
    </row>
    <row r="355" spans="1:39" x14ac:dyDescent="0.25">
      <c r="A355" s="15"/>
      <c r="B355" s="1" t="s">
        <v>31</v>
      </c>
      <c r="C355" s="1">
        <v>2.0151761063716398</v>
      </c>
      <c r="D355" s="1">
        <v>-3.2717882792155</v>
      </c>
      <c r="E355" s="1" t="s">
        <v>709</v>
      </c>
      <c r="F355" s="1" t="s">
        <v>709</v>
      </c>
      <c r="G355" s="1" t="s">
        <v>710</v>
      </c>
      <c r="H355">
        <v>35</v>
      </c>
      <c r="I355">
        <v>35</v>
      </c>
      <c r="J355">
        <v>3</v>
      </c>
      <c r="K355">
        <v>30.8</v>
      </c>
      <c r="L355">
        <v>30.8</v>
      </c>
      <c r="M355">
        <v>2.8</v>
      </c>
      <c r="N355">
        <v>145.25</v>
      </c>
      <c r="O355">
        <v>323.31</v>
      </c>
      <c r="P355">
        <v>27981000000</v>
      </c>
      <c r="Q355">
        <v>262</v>
      </c>
      <c r="R355">
        <v>4.8738664953164603</v>
      </c>
      <c r="S355">
        <v>0</v>
      </c>
      <c r="T355">
        <v>-7.3043193817138699</v>
      </c>
      <c r="U355">
        <v>-4.0968378681221003</v>
      </c>
      <c r="V355">
        <v>25.013100000000001</v>
      </c>
      <c r="W355">
        <v>25.06428</v>
      </c>
      <c r="X355">
        <v>24.229890000000001</v>
      </c>
      <c r="Y355">
        <v>25.532319999999999</v>
      </c>
      <c r="Z355">
        <v>25.07339</v>
      </c>
      <c r="AA355">
        <v>25.967310000000001</v>
      </c>
      <c r="AB355">
        <v>24.132639999999999</v>
      </c>
      <c r="AC355">
        <v>24.474879999999999</v>
      </c>
      <c r="AD355">
        <v>26.21612</v>
      </c>
      <c r="AE355">
        <v>32.610059999999997</v>
      </c>
      <c r="AF355">
        <v>33.004759999999997</v>
      </c>
      <c r="AG355">
        <v>32.871169999999999</v>
      </c>
      <c r="AH355" s="1" t="str">
        <f>MID(G355,FIND("|",G355,1)+1,FIND("|",G355,FIND("|",G355,1)+1)-FIND("|",G355,1)-1)</f>
        <v>A0A180GPE4</v>
      </c>
      <c r="AI355" s="1" t="str">
        <f>VLOOKUP(AH355,'Additional Annotation'!B:J,2,FALSE)</f>
        <v>1034740668</v>
      </c>
      <c r="AJ355" s="1" t="str">
        <f>VLOOKUP(AH355,'Additional Annotation'!B:J,3,FALSE)</f>
        <v>OAV94687.1</v>
      </c>
      <c r="AK355" s="1" t="str">
        <f>VLOOKUP(AH355,'Additional Annotation'!B:J,7,FALSE)</f>
        <v>small subunit ribosomal protein S2e</v>
      </c>
      <c r="AL355" s="1" t="str">
        <f>VLOOKUP(AH355,'Additional Annotation'!B:J,8,FALSE)</f>
        <v>Puccinia triticina 1-1 BBBD Race 1</v>
      </c>
      <c r="AM355" s="1" t="str">
        <f>VLOOKUP(AH355,'Additional Annotation'!B:J,9,FALSE)</f>
        <v>Puccinia triticina 1-1 BBBD Race 1</v>
      </c>
    </row>
    <row r="356" spans="1:39" x14ac:dyDescent="0.25">
      <c r="A356" s="15"/>
      <c r="B356" s="1" t="s">
        <v>31</v>
      </c>
      <c r="C356" s="1">
        <v>3.2384556665601698</v>
      </c>
      <c r="D356" s="1">
        <v>-4.7294349670410201</v>
      </c>
      <c r="E356" s="1" t="s">
        <v>711</v>
      </c>
      <c r="F356" s="1" t="s">
        <v>711</v>
      </c>
      <c r="G356" s="1" t="s">
        <v>712</v>
      </c>
      <c r="H356">
        <v>3</v>
      </c>
      <c r="I356">
        <v>3</v>
      </c>
      <c r="J356">
        <v>3</v>
      </c>
      <c r="K356">
        <v>49.4</v>
      </c>
      <c r="L356">
        <v>49.4</v>
      </c>
      <c r="M356">
        <v>49.4</v>
      </c>
      <c r="N356">
        <v>9.5035000000000007</v>
      </c>
      <c r="O356">
        <v>71.697999999999993</v>
      </c>
      <c r="P356">
        <v>489140000</v>
      </c>
      <c r="Q356">
        <v>15</v>
      </c>
      <c r="R356">
        <v>2.56238346663815</v>
      </c>
      <c r="S356">
        <v>3.3709401709401697E-2</v>
      </c>
      <c r="T356">
        <v>-2.1328277587890598</v>
      </c>
      <c r="U356">
        <v>-1.16968184626983</v>
      </c>
      <c r="V356">
        <v>25.0794</v>
      </c>
      <c r="W356">
        <v>27.397559999999999</v>
      </c>
      <c r="X356">
        <v>25.419029999999999</v>
      </c>
      <c r="Y356">
        <v>24.705380000000002</v>
      </c>
      <c r="Z356">
        <v>25.064240000000002</v>
      </c>
      <c r="AA356">
        <v>25.165870000000002</v>
      </c>
      <c r="AB356">
        <v>27.495840000000001</v>
      </c>
      <c r="AC356">
        <v>26.234259999999999</v>
      </c>
      <c r="AD356">
        <v>25.42587</v>
      </c>
      <c r="AE356">
        <v>26.935960000000001</v>
      </c>
      <c r="AF356">
        <v>27.680900000000001</v>
      </c>
      <c r="AG356">
        <v>26.717120000000001</v>
      </c>
      <c r="AH356" s="1" t="str">
        <f>MID(G356,FIND("|",G356,1)+1,FIND("|",G356,FIND("|",G356,1)+1)-FIND("|",G356,1)-1)</f>
        <v>A0A0C4F1H2</v>
      </c>
      <c r="AI356" s="1" t="str">
        <f>VLOOKUP(AH356,'Additional Annotation'!B:J,2,FALSE)</f>
        <v>1240232766</v>
      </c>
      <c r="AJ356" s="1" t="str">
        <f>VLOOKUP(AH356,'Additional Annotation'!B:J,3,FALSE)</f>
        <v>PAV16225.1</v>
      </c>
      <c r="AK356" s="1" t="str">
        <f>VLOOKUP(AH356,'Additional Annotation'!B:J,7,FALSE)</f>
        <v>periplasmic binding -like II</v>
      </c>
      <c r="AL356" s="1" t="str">
        <f>VLOOKUP(AH356,'Additional Annotation'!B:J,8,FALSE)</f>
        <v>Pyrrhoderma noxium</v>
      </c>
      <c r="AM356" s="1" t="str">
        <f>VLOOKUP(AH356,'Additional Annotation'!B:J,9,FALSE)</f>
        <v>Pyrrhoderma noxium</v>
      </c>
    </row>
    <row r="357" spans="1:39" x14ac:dyDescent="0.25">
      <c r="A357" s="15"/>
      <c r="B357" s="1" t="s">
        <v>31</v>
      </c>
      <c r="C357" s="1">
        <v>3.83763956811157</v>
      </c>
      <c r="D357" s="1">
        <v>-5.954833984375</v>
      </c>
      <c r="E357" s="1" t="s">
        <v>713</v>
      </c>
      <c r="F357" s="1" t="s">
        <v>713</v>
      </c>
      <c r="G357" s="1" t="s">
        <v>714</v>
      </c>
      <c r="H357">
        <v>29</v>
      </c>
      <c r="I357">
        <v>23</v>
      </c>
      <c r="J357">
        <v>23</v>
      </c>
      <c r="K357">
        <v>42.8</v>
      </c>
      <c r="L357">
        <v>35.799999999999997</v>
      </c>
      <c r="M357">
        <v>35.799999999999997</v>
      </c>
      <c r="N357">
        <v>80.403000000000006</v>
      </c>
      <c r="O357">
        <v>323.31</v>
      </c>
      <c r="P357">
        <v>24008000000</v>
      </c>
      <c r="Q357">
        <v>153</v>
      </c>
      <c r="R357">
        <v>4.6737547778848398</v>
      </c>
      <c r="S357">
        <v>0</v>
      </c>
      <c r="T357">
        <v>-6.1453444163004498</v>
      </c>
      <c r="U357">
        <v>-3.4773291834886302</v>
      </c>
      <c r="V357">
        <v>26.512820000000001</v>
      </c>
      <c r="W357">
        <v>25.994530000000001</v>
      </c>
      <c r="X357">
        <v>25.036149999999999</v>
      </c>
      <c r="Y357">
        <v>26.360659999999999</v>
      </c>
      <c r="Z357">
        <v>26.668089999999999</v>
      </c>
      <c r="AA357">
        <v>26.005890000000001</v>
      </c>
      <c r="AB357">
        <v>25.160879999999999</v>
      </c>
      <c r="AC357">
        <v>26.118469999999999</v>
      </c>
      <c r="AD357">
        <v>24.112200000000001</v>
      </c>
      <c r="AE357">
        <v>32.771949999999997</v>
      </c>
      <c r="AF357">
        <v>32.561360000000001</v>
      </c>
      <c r="AG357">
        <v>32.137360000000001</v>
      </c>
      <c r="AH357" s="1" t="str">
        <f>MID(G357,FIND("|",G357,1)+1,FIND("|",G357,FIND("|",G357,1)+1)-FIND("|",G357,1)-1)</f>
        <v>A0A0C4F1S9</v>
      </c>
      <c r="AI357" s="1" t="str">
        <f>VLOOKUP(AH357,'Additional Annotation'!B:J,2,FALSE)</f>
        <v>331244023</v>
      </c>
      <c r="AJ357" s="1" t="str">
        <f>VLOOKUP(AH357,'Additional Annotation'!B:J,3,FALSE)</f>
        <v>XP_003334653.1</v>
      </c>
      <c r="AK357" s="1" t="str">
        <f>VLOOKUP(AH357,'Additional Annotation'!B:J,7,FALSE)</f>
        <v>histone chaperone ASF1</v>
      </c>
      <c r="AL357" s="1" t="str">
        <f>VLOOKUP(AH357,'Additional Annotation'!B:J,8,FALSE)</f>
        <v>Puccinia graminis f. sp. tritici CRL 75-36-700-3</v>
      </c>
      <c r="AM357" s="1" t="str">
        <f>VLOOKUP(AH357,'Additional Annotation'!B:J,9,FALSE)</f>
        <v>Puccinia graminis f. sp. tritici CRL 75-36-700-3</v>
      </c>
    </row>
    <row r="358" spans="1:39" x14ac:dyDescent="0.25">
      <c r="A358" s="15"/>
      <c r="B358" s="1" t="s">
        <v>31</v>
      </c>
      <c r="C358" s="1">
        <v>2.8795850811944899</v>
      </c>
      <c r="D358" s="1">
        <v>-5.5526796976725201</v>
      </c>
      <c r="E358" s="1" t="s">
        <v>715</v>
      </c>
      <c r="F358" s="1" t="s">
        <v>715</v>
      </c>
      <c r="G358" s="1" t="s">
        <v>716</v>
      </c>
      <c r="H358">
        <v>16</v>
      </c>
      <c r="I358">
        <v>14</v>
      </c>
      <c r="J358">
        <v>14</v>
      </c>
      <c r="K358">
        <v>19.3</v>
      </c>
      <c r="L358">
        <v>17.3</v>
      </c>
      <c r="M358">
        <v>17.3</v>
      </c>
      <c r="N358">
        <v>108.52</v>
      </c>
      <c r="O358">
        <v>48.451999999999998</v>
      </c>
      <c r="P358">
        <v>2474600000</v>
      </c>
      <c r="Q358">
        <v>37</v>
      </c>
      <c r="R358">
        <v>2.4931345099662399</v>
      </c>
      <c r="S358">
        <v>9.1338582677165294E-3</v>
      </c>
      <c r="T358">
        <v>-4.0525252024332703</v>
      </c>
      <c r="U358">
        <v>-1.89233863543675</v>
      </c>
      <c r="V358">
        <v>25.500019999999999</v>
      </c>
      <c r="W358">
        <v>25.700289999999999</v>
      </c>
      <c r="X358">
        <v>24.904350000000001</v>
      </c>
      <c r="Y358">
        <v>24.268429999999999</v>
      </c>
      <c r="Z358">
        <v>26.442630000000001</v>
      </c>
      <c r="AA358">
        <v>25.047910000000002</v>
      </c>
      <c r="AB358">
        <v>25.937760000000001</v>
      </c>
      <c r="AC358">
        <v>25.201560000000001</v>
      </c>
      <c r="AD358">
        <v>25.157830000000001</v>
      </c>
      <c r="AE358">
        <v>29.214590000000001</v>
      </c>
      <c r="AF358">
        <v>29.227679999999999</v>
      </c>
      <c r="AG358">
        <v>29.474270000000001</v>
      </c>
      <c r="AH358" s="1" t="str">
        <f>MID(G358,FIND("|",G358,1)+1,FIND("|",G358,FIND("|",G358,1)+1)-FIND("|",G358,1)-1)</f>
        <v>A0A0C4F1V6</v>
      </c>
      <c r="AI358" s="1" t="str">
        <f>VLOOKUP(AH358,'Additional Annotation'!B:J,2,FALSE)</f>
        <v>331214129</v>
      </c>
      <c r="AJ358" s="1" t="str">
        <f>VLOOKUP(AH358,'Additional Annotation'!B:J,3,FALSE)</f>
        <v>XP_003319746.1</v>
      </c>
      <c r="AK358" s="1" t="str">
        <f>VLOOKUP(AH358,'Additional Annotation'!B:J,7,FALSE)</f>
        <v>60S ribosomal protein L22</v>
      </c>
      <c r="AL358" s="1" t="str">
        <f>VLOOKUP(AH358,'Additional Annotation'!B:J,8,FALSE)</f>
        <v>Puccinia graminis f. sp. tritici CRL 75-36-700-3</v>
      </c>
      <c r="AM358" s="1" t="str">
        <f>VLOOKUP(AH358,'Additional Annotation'!B:J,9,FALSE)</f>
        <v>Puccinia graminis f. sp. tritici CRL 75-36-700-3</v>
      </c>
    </row>
    <row r="359" spans="1:39" x14ac:dyDescent="0.25">
      <c r="A359" s="15"/>
      <c r="B359" s="1" t="s">
        <v>31</v>
      </c>
      <c r="C359" s="1">
        <v>3.3226906108288201</v>
      </c>
      <c r="D359" s="1">
        <v>-4.6821702321370404</v>
      </c>
      <c r="E359" s="1" t="s">
        <v>717</v>
      </c>
      <c r="F359" s="1" t="s">
        <v>717</v>
      </c>
      <c r="G359" s="1" t="s">
        <v>718</v>
      </c>
      <c r="H359">
        <v>5</v>
      </c>
      <c r="I359">
        <v>5</v>
      </c>
      <c r="J359">
        <v>5</v>
      </c>
      <c r="K359">
        <v>27.8</v>
      </c>
      <c r="L359">
        <v>27.8</v>
      </c>
      <c r="M359">
        <v>27.8</v>
      </c>
      <c r="N359">
        <v>28.82</v>
      </c>
      <c r="O359">
        <v>108.61</v>
      </c>
      <c r="P359">
        <v>3585200000</v>
      </c>
      <c r="Q359">
        <v>30</v>
      </c>
      <c r="R359">
        <v>2.0151761063716398</v>
      </c>
      <c r="S359">
        <v>1.45100286532951E-2</v>
      </c>
      <c r="T359">
        <v>-3.2717882792155</v>
      </c>
      <c r="U359">
        <v>-1.4848085740493699</v>
      </c>
      <c r="V359">
        <v>25.538959999999999</v>
      </c>
      <c r="W359">
        <v>25.28969</v>
      </c>
      <c r="X359">
        <v>25.176110000000001</v>
      </c>
      <c r="Y359">
        <v>25.1098</v>
      </c>
      <c r="Z359">
        <v>26.008590000000002</v>
      </c>
      <c r="AA359">
        <v>26.05658</v>
      </c>
      <c r="AB359">
        <v>25.44594</v>
      </c>
      <c r="AC359">
        <v>24.001080000000002</v>
      </c>
      <c r="AD359">
        <v>24.775279999999999</v>
      </c>
      <c r="AE359">
        <v>30.129639999999998</v>
      </c>
      <c r="AF359">
        <v>28.918009999999999</v>
      </c>
      <c r="AG359">
        <v>27.942679999999999</v>
      </c>
      <c r="AH359" s="1" t="str">
        <f>MID(G359,FIND("|",G359,1)+1,FIND("|",G359,FIND("|",G359,1)+1)-FIND("|",G359,1)-1)</f>
        <v>A0A0C4F208</v>
      </c>
      <c r="AI359" s="1" t="str">
        <f>VLOOKUP(AH359,'Additional Annotation'!B:J,2,FALSE)</f>
        <v>913847619</v>
      </c>
      <c r="AJ359" s="1" t="str">
        <f>VLOOKUP(AH359,'Additional Annotation'!B:J,3,FALSE)</f>
        <v>KNZ48236.1</v>
      </c>
      <c r="AK359" s="1" t="str">
        <f>VLOOKUP(AH359,'Additional Annotation'!B:J,7,FALSE)</f>
        <v>small subunit ribosomal protein S10e</v>
      </c>
      <c r="AL359" s="1" t="str">
        <f>VLOOKUP(AH359,'Additional Annotation'!B:J,8,FALSE)</f>
        <v>Puccinia sorghi</v>
      </c>
      <c r="AM359" s="1" t="str">
        <f>VLOOKUP(AH359,'Additional Annotation'!B:J,9,FALSE)</f>
        <v>Puccinia sorghi</v>
      </c>
    </row>
    <row r="360" spans="1:39" x14ac:dyDescent="0.25">
      <c r="A360" s="15"/>
      <c r="B360" s="1" t="s">
        <v>31</v>
      </c>
      <c r="C360" s="1">
        <v>5.1113464675680902</v>
      </c>
      <c r="D360" s="1">
        <v>-4.3032735188802098</v>
      </c>
      <c r="E360" s="1" t="s">
        <v>719</v>
      </c>
      <c r="F360" s="1" t="s">
        <v>719</v>
      </c>
      <c r="G360" s="1" t="s">
        <v>720</v>
      </c>
      <c r="H360">
        <v>11</v>
      </c>
      <c r="I360">
        <v>11</v>
      </c>
      <c r="J360">
        <v>11</v>
      </c>
      <c r="K360">
        <v>44.7</v>
      </c>
      <c r="L360">
        <v>44.7</v>
      </c>
      <c r="M360">
        <v>44.7</v>
      </c>
      <c r="N360">
        <v>36.390999999999998</v>
      </c>
      <c r="O360">
        <v>179.09</v>
      </c>
      <c r="P360">
        <v>4760400000</v>
      </c>
      <c r="Q360">
        <v>43</v>
      </c>
      <c r="R360">
        <v>3.2384556665601698</v>
      </c>
      <c r="S360">
        <v>4.8152866242038199E-3</v>
      </c>
      <c r="T360">
        <v>-4.7294349670410201</v>
      </c>
      <c r="U360">
        <v>-2.3931039006942298</v>
      </c>
      <c r="V360">
        <v>24.21753</v>
      </c>
      <c r="W360">
        <v>24.721689999999999</v>
      </c>
      <c r="X360">
        <v>25.715319999999998</v>
      </c>
      <c r="Y360">
        <v>24.863610000000001</v>
      </c>
      <c r="Z360">
        <v>26.227820000000001</v>
      </c>
      <c r="AA360">
        <v>25.177050000000001</v>
      </c>
      <c r="AB360">
        <v>25.027840000000001</v>
      </c>
      <c r="AC360">
        <v>26.153970000000001</v>
      </c>
      <c r="AD360">
        <v>24.907779999999999</v>
      </c>
      <c r="AE360">
        <v>29.695910000000001</v>
      </c>
      <c r="AF360">
        <v>30.497720000000001</v>
      </c>
      <c r="AG360">
        <v>30.263159999999999</v>
      </c>
      <c r="AH360" s="1" t="str">
        <f>MID(G360,FIND("|",G360,1)+1,FIND("|",G360,FIND("|",G360,1)+1)-FIND("|",G360,1)-1)</f>
        <v>A0A180H165</v>
      </c>
      <c r="AI360" s="1" t="str">
        <f>VLOOKUP(AH360,'Additional Annotation'!B:J,2,FALSE)</f>
        <v>403171616</v>
      </c>
      <c r="AJ360" s="1" t="str">
        <f>VLOOKUP(AH360,'Additional Annotation'!B:J,3,FALSE)</f>
        <v>XP_003330818.2</v>
      </c>
      <c r="AK360" s="1" t="str">
        <f>VLOOKUP(AH360,'Additional Annotation'!B:J,7,FALSE)</f>
        <v>protein phosphatase</v>
      </c>
      <c r="AL360" s="1" t="str">
        <f>VLOOKUP(AH360,'Additional Annotation'!B:J,8,FALSE)</f>
        <v>Puccinia graminis f. sp. tritici CRL 75-36-700-3</v>
      </c>
      <c r="AM360" s="1" t="str">
        <f>VLOOKUP(AH360,'Additional Annotation'!B:J,9,FALSE)</f>
        <v>Puccinia graminis f. sp. tritici CRL 75-36-700-3</v>
      </c>
    </row>
    <row r="361" spans="1:39" x14ac:dyDescent="0.25">
      <c r="A361" s="15"/>
      <c r="B361" s="1" t="s">
        <v>31</v>
      </c>
      <c r="C361" s="1">
        <v>3.0506130877414899</v>
      </c>
      <c r="D361" s="1">
        <v>-4.3938802083333401</v>
      </c>
      <c r="E361" s="1" t="s">
        <v>721</v>
      </c>
      <c r="F361" s="1" t="s">
        <v>722</v>
      </c>
      <c r="G361" s="1" t="s">
        <v>723</v>
      </c>
      <c r="H361">
        <v>6</v>
      </c>
      <c r="I361">
        <v>6</v>
      </c>
      <c r="J361">
        <v>2</v>
      </c>
      <c r="K361">
        <v>44.5</v>
      </c>
      <c r="L361">
        <v>44.5</v>
      </c>
      <c r="M361">
        <v>18.8</v>
      </c>
      <c r="N361">
        <v>25.292000000000002</v>
      </c>
      <c r="O361">
        <v>193.4</v>
      </c>
      <c r="P361">
        <v>8479600000</v>
      </c>
      <c r="Q361">
        <v>43</v>
      </c>
      <c r="R361">
        <v>3.83763956811157</v>
      </c>
      <c r="S361">
        <v>1.1176470588235301E-3</v>
      </c>
      <c r="T361">
        <v>-5.954833984375</v>
      </c>
      <c r="U361">
        <v>-3.0995059525395798</v>
      </c>
      <c r="V361">
        <v>26.07319</v>
      </c>
      <c r="W361">
        <v>24.575089999999999</v>
      </c>
      <c r="X361">
        <v>25.308720000000001</v>
      </c>
      <c r="Y361">
        <v>24.33849</v>
      </c>
      <c r="Z361">
        <v>25.475519999999999</v>
      </c>
      <c r="AA361">
        <v>25.671430000000001</v>
      </c>
      <c r="AB361">
        <v>24.92661</v>
      </c>
      <c r="AC361">
        <v>24.887540000000001</v>
      </c>
      <c r="AD361">
        <v>25.292000000000002</v>
      </c>
      <c r="AE361">
        <v>31.238199999999999</v>
      </c>
      <c r="AF361">
        <v>31.112469999999998</v>
      </c>
      <c r="AG361">
        <v>30.999269999999999</v>
      </c>
      <c r="AH361" s="1" t="str">
        <f>MID(G361,FIND("|",G361,1)+1,FIND("|",G361,FIND("|",G361,1)+1)-FIND("|",G361,1)-1)</f>
        <v>A0A0C4F219</v>
      </c>
      <c r="AI361" s="1" t="str">
        <f>VLOOKUP(AH361,'Additional Annotation'!B:J,2,FALSE)</f>
        <v>1034737174</v>
      </c>
      <c r="AJ361" s="1" t="str">
        <f>VLOOKUP(AH361,'Additional Annotation'!B:J,3,FALSE)</f>
        <v>OAV91240.1</v>
      </c>
      <c r="AK361" s="1" t="str">
        <f>VLOOKUP(AH361,'Additional Annotation'!B:J,7,FALSE)</f>
        <v>glucose 1-dehydrogenase</v>
      </c>
      <c r="AL361" s="1" t="str">
        <f>VLOOKUP(AH361,'Additional Annotation'!B:J,8,FALSE)</f>
        <v>Puccinia triticina 1-1 BBBD Race 1</v>
      </c>
      <c r="AM361" s="1" t="str">
        <f>VLOOKUP(AH361,'Additional Annotation'!B:J,9,FALSE)</f>
        <v>Puccinia triticina 1-1 BBBD Race 1</v>
      </c>
    </row>
    <row r="362" spans="1:39" x14ac:dyDescent="0.25">
      <c r="A362" s="15"/>
      <c r="B362" s="1" t="s">
        <v>31</v>
      </c>
      <c r="C362" s="1">
        <v>2.0792573001662298</v>
      </c>
      <c r="D362" s="1">
        <v>-3.7585722605387399</v>
      </c>
      <c r="E362" s="1" t="s">
        <v>724</v>
      </c>
      <c r="F362" s="1" t="s">
        <v>724</v>
      </c>
      <c r="G362" s="1" t="s">
        <v>725</v>
      </c>
      <c r="H362">
        <v>2</v>
      </c>
      <c r="I362">
        <v>2</v>
      </c>
      <c r="J362">
        <v>2</v>
      </c>
      <c r="K362">
        <v>22</v>
      </c>
      <c r="L362">
        <v>22</v>
      </c>
      <c r="M362">
        <v>22</v>
      </c>
      <c r="N362">
        <v>13.558</v>
      </c>
      <c r="O362">
        <v>28.555</v>
      </c>
      <c r="P362">
        <v>5092600000</v>
      </c>
      <c r="Q362">
        <v>16</v>
      </c>
      <c r="R362">
        <v>2.8795850811944899</v>
      </c>
      <c r="S362">
        <v>4.9375E-3</v>
      </c>
      <c r="T362">
        <v>-5.5526796976725201</v>
      </c>
      <c r="U362">
        <v>-2.5314470508860998</v>
      </c>
      <c r="V362">
        <v>25.42858</v>
      </c>
      <c r="W362">
        <v>25.66658</v>
      </c>
      <c r="X362">
        <v>26.03266</v>
      </c>
      <c r="Y362">
        <v>24.703890000000001</v>
      </c>
      <c r="Z362">
        <v>26.043569999999999</v>
      </c>
      <c r="AA362">
        <v>23.774760000000001</v>
      </c>
      <c r="AB362">
        <v>25.37689</v>
      </c>
      <c r="AC362">
        <v>23.722059999999999</v>
      </c>
      <c r="AD362">
        <v>26.443840000000002</v>
      </c>
      <c r="AE362">
        <v>30.622959999999999</v>
      </c>
      <c r="AF362">
        <v>30.598500000000001</v>
      </c>
      <c r="AG362">
        <v>29.958780000000001</v>
      </c>
      <c r="AH362" s="1" t="str">
        <f>MID(G362,FIND("|",G362,1)+1,FIND("|",G362,FIND("|",G362,1)+1)-FIND("|",G362,1)-1)</f>
        <v>A0A0C4F2A8</v>
      </c>
      <c r="AI362" s="1" t="str">
        <f>VLOOKUP(AH362,'Additional Annotation'!B:J,2,FALSE)</f>
        <v>1358971994</v>
      </c>
      <c r="AJ362" s="1" t="str">
        <f>VLOOKUP(AH362,'Additional Annotation'!B:J,3,FALSE)</f>
        <v>PRQ72779.1</v>
      </c>
      <c r="AK362" s="1" t="str">
        <f>VLOOKUP(AH362,'Additional Annotation'!B:J,7,FALSE)</f>
        <v>Ribosome maturation protein SBDS</v>
      </c>
      <c r="AL362" s="1" t="str">
        <f>VLOOKUP(AH362,'Additional Annotation'!B:J,8,FALSE)</f>
        <v>Rhodotorula toruloides</v>
      </c>
      <c r="AM362" s="1" t="str">
        <f>VLOOKUP(AH362,'Additional Annotation'!B:J,9,FALSE)</f>
        <v>Rhodotorula toruloides</v>
      </c>
    </row>
    <row r="363" spans="1:39" x14ac:dyDescent="0.25">
      <c r="A363" s="15"/>
      <c r="B363" s="1" t="s">
        <v>31</v>
      </c>
      <c r="C363" s="1">
        <v>4.1132520074820098</v>
      </c>
      <c r="D363" s="1">
        <v>-5.5257015228271502</v>
      </c>
      <c r="E363" s="1" t="s">
        <v>726</v>
      </c>
      <c r="F363" s="1" t="s">
        <v>726</v>
      </c>
      <c r="G363" s="1" t="s">
        <v>727</v>
      </c>
      <c r="H363">
        <v>6</v>
      </c>
      <c r="I363">
        <v>6</v>
      </c>
      <c r="J363">
        <v>6</v>
      </c>
      <c r="K363">
        <v>40.1</v>
      </c>
      <c r="L363">
        <v>40.1</v>
      </c>
      <c r="M363">
        <v>40.1</v>
      </c>
      <c r="N363">
        <v>17.54</v>
      </c>
      <c r="O363">
        <v>84.58</v>
      </c>
      <c r="P363">
        <v>5179200000</v>
      </c>
      <c r="Q363">
        <v>49</v>
      </c>
      <c r="R363">
        <v>3.3226906108288201</v>
      </c>
      <c r="S363">
        <v>4.8461538461538499E-3</v>
      </c>
      <c r="T363">
        <v>-4.6821702321370404</v>
      </c>
      <c r="U363">
        <v>-2.4029591703493098</v>
      </c>
      <c r="V363">
        <v>25.716139999999999</v>
      </c>
      <c r="W363">
        <v>25.65504</v>
      </c>
      <c r="X363">
        <v>24.153680000000001</v>
      </c>
      <c r="Y363">
        <v>25.876909999999999</v>
      </c>
      <c r="Z363">
        <v>26.264420000000001</v>
      </c>
      <c r="AA363">
        <v>24.795639999999999</v>
      </c>
      <c r="AB363">
        <v>24.150919999999999</v>
      </c>
      <c r="AC363">
        <v>25.134830000000001</v>
      </c>
      <c r="AD363">
        <v>26.216609999999999</v>
      </c>
      <c r="AE363">
        <v>30.15025</v>
      </c>
      <c r="AF363">
        <v>30.39734</v>
      </c>
      <c r="AG363">
        <v>30.435890000000001</v>
      </c>
      <c r="AH363" s="1" t="str">
        <f>MID(G363,FIND("|",G363,1)+1,FIND("|",G363,FIND("|",G363,1)+1)-FIND("|",G363,1)-1)</f>
        <v>A0A0C4F2N4</v>
      </c>
      <c r="AI363" s="1" t="str">
        <f>VLOOKUP(AH363,'Additional Annotation'!B:J,2,FALSE)</f>
        <v>1034736218</v>
      </c>
      <c r="AJ363" s="1" t="str">
        <f>VLOOKUP(AH363,'Additional Annotation'!B:J,3,FALSE)</f>
        <v>OAV90304.1</v>
      </c>
      <c r="AK363" s="1" t="str">
        <f>VLOOKUP(AH363,'Additional Annotation'!B:J,7,FALSE)</f>
        <v>succinyl-CoA ligase subunit alpha</v>
      </c>
      <c r="AL363" s="1" t="str">
        <f>VLOOKUP(AH363,'Additional Annotation'!B:J,8,FALSE)</f>
        <v>Puccinia triticina 1-1 BBBD Race 1</v>
      </c>
      <c r="AM363" s="1" t="str">
        <f>VLOOKUP(AH363,'Additional Annotation'!B:J,9,FALSE)</f>
        <v>Puccinia triticina 1-1 BBBD Race 1</v>
      </c>
    </row>
    <row r="364" spans="1:39" x14ac:dyDescent="0.25">
      <c r="A364" s="15"/>
      <c r="B364" s="1" t="s">
        <v>31</v>
      </c>
      <c r="C364" s="1">
        <v>4.3316514761162104</v>
      </c>
      <c r="D364" s="1">
        <v>-5.6837056477864598</v>
      </c>
      <c r="E364" s="1" t="s">
        <v>728</v>
      </c>
      <c r="F364" s="1" t="s">
        <v>729</v>
      </c>
      <c r="G364" s="1" t="s">
        <v>730</v>
      </c>
      <c r="H364">
        <v>8</v>
      </c>
      <c r="I364">
        <v>8</v>
      </c>
      <c r="J364">
        <v>8</v>
      </c>
      <c r="K364">
        <v>30.5</v>
      </c>
      <c r="L364">
        <v>30.5</v>
      </c>
      <c r="M364">
        <v>30.5</v>
      </c>
      <c r="N364">
        <v>43.588999999999999</v>
      </c>
      <c r="O364">
        <v>61.351999999999997</v>
      </c>
      <c r="P364">
        <v>3188900000</v>
      </c>
      <c r="Q364">
        <v>39</v>
      </c>
      <c r="R364">
        <v>5.1113464675680902</v>
      </c>
      <c r="S364">
        <v>3.5044247787610599E-3</v>
      </c>
      <c r="T364">
        <v>-4.3032735188802098</v>
      </c>
      <c r="U364">
        <v>-2.61550419116204</v>
      </c>
      <c r="V364">
        <v>26.081880000000002</v>
      </c>
      <c r="W364">
        <v>25.51229</v>
      </c>
      <c r="X364">
        <v>24.95063</v>
      </c>
      <c r="Y364">
        <v>25.112739999999999</v>
      </c>
      <c r="Z364">
        <v>25.441510000000001</v>
      </c>
      <c r="AA364">
        <v>25.349160000000001</v>
      </c>
      <c r="AB364">
        <v>26.13448</v>
      </c>
      <c r="AC364">
        <v>24.490369999999999</v>
      </c>
      <c r="AD364">
        <v>25.603339999999999</v>
      </c>
      <c r="AE364">
        <v>29.39049</v>
      </c>
      <c r="AF364">
        <v>29.72738</v>
      </c>
      <c r="AG364">
        <v>29.695360000000001</v>
      </c>
      <c r="AH364" s="1" t="str">
        <f>MID(G364,FIND("|",G364,1)+1,FIND("|",G364,FIND("|",G364,1)+1)-FIND("|",G364,1)-1)</f>
        <v>A0A0C4F2S7</v>
      </c>
      <c r="AI364" s="1" t="str">
        <f>VLOOKUP(AH364,'Additional Annotation'!B:J,2,FALSE)</f>
        <v>599384037</v>
      </c>
      <c r="AJ364" s="1" t="str">
        <f>VLOOKUP(AH364,'Additional Annotation'!B:J,3,FALSE)</f>
        <v>XP_007409268.1</v>
      </c>
      <c r="AK364" s="1" t="str">
        <f>VLOOKUP(AH364,'Additional Annotation'!B:J,7,FALSE)</f>
        <v>thaumatin-like protein</v>
      </c>
      <c r="AL364" s="1" t="str">
        <f>VLOOKUP(AH364,'Additional Annotation'!B:J,8,FALSE)</f>
        <v>Melampsora larici-populina 98AG31</v>
      </c>
      <c r="AM364" s="1" t="str">
        <f>VLOOKUP(AH364,'Additional Annotation'!B:J,9,FALSE)</f>
        <v>Melampsora larici-populina 98AG31</v>
      </c>
    </row>
    <row r="365" spans="1:39" x14ac:dyDescent="0.25">
      <c r="A365" s="15"/>
      <c r="B365" s="1" t="s">
        <v>31</v>
      </c>
      <c r="C365" s="1">
        <v>3.5324073647943801</v>
      </c>
      <c r="D365" s="1">
        <v>-3.3677120208740199</v>
      </c>
      <c r="E365" s="1" t="s">
        <v>731</v>
      </c>
      <c r="F365" s="1" t="s">
        <v>731</v>
      </c>
      <c r="G365" s="1" t="s">
        <v>732</v>
      </c>
      <c r="H365">
        <v>7</v>
      </c>
      <c r="I365">
        <v>7</v>
      </c>
      <c r="J365">
        <v>7</v>
      </c>
      <c r="K365">
        <v>31.8</v>
      </c>
      <c r="L365">
        <v>31.8</v>
      </c>
      <c r="M365">
        <v>31.8</v>
      </c>
      <c r="N365">
        <v>30.274000000000001</v>
      </c>
      <c r="O365">
        <v>54.601999999999997</v>
      </c>
      <c r="P365">
        <v>2084700000</v>
      </c>
      <c r="Q365">
        <v>32</v>
      </c>
      <c r="R365">
        <v>3.0506130877414899</v>
      </c>
      <c r="S365">
        <v>5.7025641025640998E-3</v>
      </c>
      <c r="T365">
        <v>-4.3938802083333401</v>
      </c>
      <c r="U365">
        <v>-2.2024173043740101</v>
      </c>
      <c r="V365">
        <v>25.632529999999999</v>
      </c>
      <c r="W365">
        <v>25.270569999999999</v>
      </c>
      <c r="X365">
        <v>25.07836</v>
      </c>
      <c r="Y365">
        <v>24.157679999999999</v>
      </c>
      <c r="Z365">
        <v>24.28979</v>
      </c>
      <c r="AA365">
        <v>25.546029999999998</v>
      </c>
      <c r="AB365">
        <v>25.658159999999999</v>
      </c>
      <c r="AC365">
        <v>25.545200000000001</v>
      </c>
      <c r="AD365">
        <v>25.4359</v>
      </c>
      <c r="AE365">
        <v>28.80067</v>
      </c>
      <c r="AF365">
        <v>29.500530000000001</v>
      </c>
      <c r="AG365">
        <v>28.873940000000001</v>
      </c>
      <c r="AH365" s="1" t="str">
        <f>MID(G365,FIND("|",G365,1)+1,FIND("|",G365,FIND("|",G365,1)+1)-FIND("|",G365,1)-1)</f>
        <v>A0A180GPQ3</v>
      </c>
      <c r="AI365" s="1" t="str">
        <f>VLOOKUP(AH365,'Additional Annotation'!B:J,2,FALSE)</f>
        <v>1034740259</v>
      </c>
      <c r="AJ365" s="1" t="str">
        <f>VLOOKUP(AH365,'Additional Annotation'!B:J,3,FALSE)</f>
        <v>OAV94282.1</v>
      </c>
      <c r="AK365" s="1" t="str">
        <f>VLOOKUP(AH365,'Additional Annotation'!B:J,7,FALSE)</f>
        <v>phosphomannomutase</v>
      </c>
      <c r="AL365" s="1" t="str">
        <f>VLOOKUP(AH365,'Additional Annotation'!B:J,8,FALSE)</f>
        <v>Puccinia triticina 1-1 BBBD Race 1</v>
      </c>
      <c r="AM365" s="1" t="str">
        <f>VLOOKUP(AH365,'Additional Annotation'!B:J,9,FALSE)</f>
        <v>Puccinia triticina 1-1 BBBD Race 1</v>
      </c>
    </row>
    <row r="366" spans="1:39" x14ac:dyDescent="0.25">
      <c r="A366" s="15"/>
      <c r="B366" s="1" t="s">
        <v>31</v>
      </c>
      <c r="C366" s="1">
        <v>2.8242552359111199</v>
      </c>
      <c r="D366" s="1">
        <v>-4.6758009592691998</v>
      </c>
      <c r="E366" s="1" t="s">
        <v>733</v>
      </c>
      <c r="F366" s="1" t="s">
        <v>733</v>
      </c>
      <c r="G366" s="1" t="s">
        <v>734</v>
      </c>
      <c r="H366">
        <v>6</v>
      </c>
      <c r="I366">
        <v>6</v>
      </c>
      <c r="J366">
        <v>6</v>
      </c>
      <c r="K366">
        <v>50</v>
      </c>
      <c r="L366">
        <v>50</v>
      </c>
      <c r="M366">
        <v>50</v>
      </c>
      <c r="N366">
        <v>13.42</v>
      </c>
      <c r="O366">
        <v>219.35</v>
      </c>
      <c r="P366">
        <v>1671800000</v>
      </c>
      <c r="Q366">
        <v>36</v>
      </c>
      <c r="R366">
        <v>2.0792573001662298</v>
      </c>
      <c r="S366">
        <v>1.14455445544554E-2</v>
      </c>
      <c r="T366">
        <v>-3.7585722605387399</v>
      </c>
      <c r="U366">
        <v>-1.65229135080677</v>
      </c>
      <c r="V366">
        <v>24.73461</v>
      </c>
      <c r="W366">
        <v>25.151430000000001</v>
      </c>
      <c r="X366">
        <v>25.787489999999998</v>
      </c>
      <c r="Y366">
        <v>24.60763</v>
      </c>
      <c r="Z366">
        <v>26.295449999999999</v>
      </c>
      <c r="AA366">
        <v>23.803730000000002</v>
      </c>
      <c r="AB366">
        <v>25.462350000000001</v>
      </c>
      <c r="AC366">
        <v>23.910710000000002</v>
      </c>
      <c r="AD366">
        <v>24.580110000000001</v>
      </c>
      <c r="AE366">
        <v>28.851150000000001</v>
      </c>
      <c r="AF366">
        <v>28.961079999999999</v>
      </c>
      <c r="AG366">
        <v>28.170310000000001</v>
      </c>
      <c r="AH366" s="1" t="str">
        <f>MID(G366,FIND("|",G366,1)+1,FIND("|",G366,FIND("|",G366,1)+1)-FIND("|",G366,1)-1)</f>
        <v>A0A0C4F3B5</v>
      </c>
      <c r="AI366" s="1" t="str">
        <f>VLOOKUP(AH366,'Additional Annotation'!B:J,2,FALSE)</f>
        <v>1216221850</v>
      </c>
      <c r="AJ366" s="1" t="str">
        <f>VLOOKUP(AH366,'Additional Annotation'!B:J,3,FALSE)</f>
        <v>SCV72782.1</v>
      </c>
      <c r="AK366" s="1" t="str">
        <f>VLOOKUP(AH366,'Additional Annotation'!B:J,7,FALSE)</f>
        <v>BQ2448_4319</v>
      </c>
      <c r="AL366" s="1" t="str">
        <f>VLOOKUP(AH366,'Additional Annotation'!B:J,8,FALSE)</f>
        <v>Microbotryum intermedium</v>
      </c>
      <c r="AM366" s="1" t="str">
        <f>VLOOKUP(AH366,'Additional Annotation'!B:J,9,FALSE)</f>
        <v>Microbotryum intermedium</v>
      </c>
    </row>
    <row r="367" spans="1:39" x14ac:dyDescent="0.25">
      <c r="A367" s="15"/>
      <c r="B367" s="1" t="s">
        <v>31</v>
      </c>
      <c r="C367" s="1">
        <v>4.6136835675015204</v>
      </c>
      <c r="D367" s="1">
        <v>-4.2003008524576799</v>
      </c>
      <c r="E367" s="1" t="s">
        <v>735</v>
      </c>
      <c r="F367" s="1" t="s">
        <v>735</v>
      </c>
      <c r="G367" s="1" t="s">
        <v>736</v>
      </c>
      <c r="H367">
        <v>6</v>
      </c>
      <c r="I367">
        <v>6</v>
      </c>
      <c r="J367">
        <v>6</v>
      </c>
      <c r="K367">
        <v>22.6</v>
      </c>
      <c r="L367">
        <v>22.6</v>
      </c>
      <c r="M367">
        <v>22.6</v>
      </c>
      <c r="N367">
        <v>35.731999999999999</v>
      </c>
      <c r="O367">
        <v>84.391999999999996</v>
      </c>
      <c r="P367">
        <v>5048600000</v>
      </c>
      <c r="Q367">
        <v>43</v>
      </c>
      <c r="R367">
        <v>4.1132520074820098</v>
      </c>
      <c r="S367">
        <v>1.0133333333333301E-3</v>
      </c>
      <c r="T367">
        <v>-5.5257015228271502</v>
      </c>
      <c r="U367">
        <v>-3.0149461003189701</v>
      </c>
      <c r="V367">
        <v>26.93573</v>
      </c>
      <c r="W367">
        <v>24.79608</v>
      </c>
      <c r="X367">
        <v>24.787759999999999</v>
      </c>
      <c r="Y367">
        <v>25.434709999999999</v>
      </c>
      <c r="Z367">
        <v>24.37358</v>
      </c>
      <c r="AA367">
        <v>24.856400000000001</v>
      </c>
      <c r="AB367">
        <v>24.729399999999998</v>
      </c>
      <c r="AC367">
        <v>23.947520000000001</v>
      </c>
      <c r="AD367">
        <v>25.690149999999999</v>
      </c>
      <c r="AE367">
        <v>30.39489</v>
      </c>
      <c r="AF367">
        <v>30.646329999999999</v>
      </c>
      <c r="AG367">
        <v>30.200579999999999</v>
      </c>
      <c r="AH367" s="1" t="str">
        <f>MID(G367,FIND("|",G367,1)+1,FIND("|",G367,FIND("|",G367,1)+1)-FIND("|",G367,1)-1)</f>
        <v>A0A0C4F3J9</v>
      </c>
      <c r="AI367" s="1" t="str">
        <f>VLOOKUP(AH367,'Additional Annotation'!B:J,2,FALSE)</f>
        <v>1034742727</v>
      </c>
      <c r="AJ367" s="1" t="str">
        <f>VLOOKUP(AH367,'Additional Annotation'!B:J,3,FALSE)</f>
        <v>OAV96726.1</v>
      </c>
      <c r="AK367" s="1" t="str">
        <f>VLOOKUP(AH367,'Additional Annotation'!B:J,7,FALSE)</f>
        <v>adenylosuccinate lyase</v>
      </c>
      <c r="AL367" s="1" t="str">
        <f>VLOOKUP(AH367,'Additional Annotation'!B:J,8,FALSE)</f>
        <v>Puccinia triticina 1-1 BBBD Race 1</v>
      </c>
      <c r="AM367" s="1" t="str">
        <f>VLOOKUP(AH367,'Additional Annotation'!B:J,9,FALSE)</f>
        <v>Puccinia triticina 1-1 BBBD Race 1</v>
      </c>
    </row>
    <row r="368" spans="1:39" x14ac:dyDescent="0.25">
      <c r="A368" s="15"/>
      <c r="B368" s="1" t="s">
        <v>31</v>
      </c>
      <c r="C368" s="1">
        <v>3.9352685667938099</v>
      </c>
      <c r="D368" s="1">
        <v>-4.3759841918945304</v>
      </c>
      <c r="E368" s="1" t="s">
        <v>737</v>
      </c>
      <c r="F368" s="1" t="s">
        <v>737</v>
      </c>
      <c r="G368" s="1" t="s">
        <v>738</v>
      </c>
      <c r="H368">
        <v>5</v>
      </c>
      <c r="I368">
        <v>5</v>
      </c>
      <c r="J368">
        <v>5</v>
      </c>
      <c r="K368">
        <v>27.9</v>
      </c>
      <c r="L368">
        <v>27.9</v>
      </c>
      <c r="M368">
        <v>27.9</v>
      </c>
      <c r="N368">
        <v>23.190999999999999</v>
      </c>
      <c r="O368">
        <v>17.449000000000002</v>
      </c>
      <c r="P368">
        <v>7632400000</v>
      </c>
      <c r="Q368">
        <v>36</v>
      </c>
      <c r="R368">
        <v>4.3316514761162104</v>
      </c>
      <c r="S368">
        <v>1.2258064516128999E-3</v>
      </c>
      <c r="T368">
        <v>-5.6837056477864598</v>
      </c>
      <c r="U368">
        <v>-3.1550839301787801</v>
      </c>
      <c r="V368">
        <v>25.848289999999999</v>
      </c>
      <c r="W368">
        <v>25.984059999999999</v>
      </c>
      <c r="X368">
        <v>24.627829999999999</v>
      </c>
      <c r="Y368">
        <v>25.260629999999999</v>
      </c>
      <c r="Z368">
        <v>24.702310000000001</v>
      </c>
      <c r="AA368">
        <v>25.552859999999999</v>
      </c>
      <c r="AB368">
        <v>24.675979999999999</v>
      </c>
      <c r="AC368">
        <v>25.14723</v>
      </c>
      <c r="AD368">
        <v>25.62293</v>
      </c>
      <c r="AE368">
        <v>31.105060000000002</v>
      </c>
      <c r="AF368">
        <v>30.928889999999999</v>
      </c>
      <c r="AG368">
        <v>30.532969999999999</v>
      </c>
      <c r="AH368" s="1" t="str">
        <f>MID(G368,FIND("|",G368,1)+1,FIND("|",G368,FIND("|",G368,1)+1)-FIND("|",G368,1)-1)</f>
        <v>A0A0C4F3S8</v>
      </c>
      <c r="AI368" s="1" t="str">
        <f>VLOOKUP(AH368,'Additional Annotation'!B:J,2,FALSE)</f>
        <v>331240883</v>
      </c>
      <c r="AJ368" s="1" t="str">
        <f>VLOOKUP(AH368,'Additional Annotation'!B:J,3,FALSE)</f>
        <v>XP_003333091.1</v>
      </c>
      <c r="AK368" s="1" t="str">
        <f>VLOOKUP(AH368,'Additional Annotation'!B:J,7,FALSE)</f>
        <v>bleomycin hydrolase</v>
      </c>
      <c r="AL368" s="1" t="str">
        <f>VLOOKUP(AH368,'Additional Annotation'!B:J,8,FALSE)</f>
        <v>Puccinia graminis f. sp. tritici CRL 75-36-700-3</v>
      </c>
      <c r="AM368" s="1" t="str">
        <f>VLOOKUP(AH368,'Additional Annotation'!B:J,9,FALSE)</f>
        <v>Puccinia graminis f. sp. tritici CRL 75-36-700-3</v>
      </c>
    </row>
    <row r="369" spans="1:39" x14ac:dyDescent="0.25">
      <c r="A369" s="15"/>
      <c r="B369" s="1" t="s">
        <v>31</v>
      </c>
      <c r="C369" s="1">
        <v>3.4836767648948999</v>
      </c>
      <c r="D369" s="1">
        <v>-2.89499537150065</v>
      </c>
      <c r="E369" s="1" t="s">
        <v>739</v>
      </c>
      <c r="F369" s="1" t="s">
        <v>739</v>
      </c>
      <c r="G369" s="1" t="s">
        <v>740</v>
      </c>
      <c r="H369">
        <v>9</v>
      </c>
      <c r="I369">
        <v>7</v>
      </c>
      <c r="J369">
        <v>6</v>
      </c>
      <c r="K369">
        <v>38.5</v>
      </c>
      <c r="L369">
        <v>32.700000000000003</v>
      </c>
      <c r="M369">
        <v>28.4</v>
      </c>
      <c r="N369">
        <v>29.117999999999999</v>
      </c>
      <c r="O369">
        <v>24.943999999999999</v>
      </c>
      <c r="P369">
        <v>1793800000</v>
      </c>
      <c r="Q369">
        <v>22</v>
      </c>
      <c r="R369">
        <v>3.5324073647943801</v>
      </c>
      <c r="S369">
        <v>9.0980392156862697E-3</v>
      </c>
      <c r="T369">
        <v>-3.3677120208740199</v>
      </c>
      <c r="U369">
        <v>-1.8866986539919499</v>
      </c>
      <c r="V369">
        <v>25.715029999999999</v>
      </c>
      <c r="W369">
        <v>26.508430000000001</v>
      </c>
      <c r="X369">
        <v>26.782419999999998</v>
      </c>
      <c r="Y369">
        <v>25.863040000000002</v>
      </c>
      <c r="Z369">
        <v>25.761710000000001</v>
      </c>
      <c r="AA369">
        <v>24.962219999999999</v>
      </c>
      <c r="AB369">
        <v>24.69012</v>
      </c>
      <c r="AC369">
        <v>24.27918</v>
      </c>
      <c r="AD369">
        <v>25.681380000000001</v>
      </c>
      <c r="AE369">
        <v>28.90953</v>
      </c>
      <c r="AF369">
        <v>28.88533</v>
      </c>
      <c r="AG369">
        <v>28.895240000000001</v>
      </c>
      <c r="AH369" s="1" t="str">
        <f>MID(G369,FIND("|",G369,1)+1,FIND("|",G369,FIND("|",G369,1)+1)-FIND("|",G369,1)-1)</f>
        <v>A0A180G194</v>
      </c>
      <c r="AI369" s="1" t="str">
        <f>VLOOKUP(AH369,'Additional Annotation'!B:J,2,FALSE)</f>
        <v>1034731266</v>
      </c>
      <c r="AJ369" s="1" t="str">
        <f>VLOOKUP(AH369,'Additional Annotation'!B:J,3,FALSE)</f>
        <v>OAV86417.1</v>
      </c>
      <c r="AK369" s="1" t="str">
        <f>VLOOKUP(AH369,'Additional Annotation'!B:J,7,FALSE)</f>
        <v>20S proteasome subunit beta 5</v>
      </c>
      <c r="AL369" s="1" t="str">
        <f>VLOOKUP(AH369,'Additional Annotation'!B:J,8,FALSE)</f>
        <v>Puccinia triticina 1-1 BBBD Race 1</v>
      </c>
      <c r="AM369" s="1" t="str">
        <f>VLOOKUP(AH369,'Additional Annotation'!B:J,9,FALSE)</f>
        <v>Puccinia triticina 1-1 BBBD Race 1</v>
      </c>
    </row>
    <row r="370" spans="1:39" x14ac:dyDescent="0.25">
      <c r="A370" s="15"/>
      <c r="B370" s="1" t="s">
        <v>31</v>
      </c>
      <c r="C370" s="1">
        <v>3.1179236324075399</v>
      </c>
      <c r="D370" s="1">
        <v>-3.9298566182454402</v>
      </c>
      <c r="E370" s="1" t="s">
        <v>741</v>
      </c>
      <c r="F370" s="1" t="s">
        <v>741</v>
      </c>
      <c r="G370" s="1" t="s">
        <v>742</v>
      </c>
      <c r="H370">
        <v>10</v>
      </c>
      <c r="I370">
        <v>10</v>
      </c>
      <c r="J370">
        <v>10</v>
      </c>
      <c r="K370">
        <v>59.9</v>
      </c>
      <c r="L370">
        <v>59.9</v>
      </c>
      <c r="M370">
        <v>59.9</v>
      </c>
      <c r="N370">
        <v>21.637</v>
      </c>
      <c r="O370">
        <v>323.31</v>
      </c>
      <c r="P370">
        <v>5937300000</v>
      </c>
      <c r="Q370">
        <v>69</v>
      </c>
      <c r="R370">
        <v>2.8242552359111199</v>
      </c>
      <c r="S370">
        <v>5.7616580310880803E-3</v>
      </c>
      <c r="T370">
        <v>-4.6758009592691998</v>
      </c>
      <c r="U370">
        <v>-2.2224547292497898</v>
      </c>
      <c r="V370">
        <v>25.205390000000001</v>
      </c>
      <c r="W370">
        <v>25.32535</v>
      </c>
      <c r="X370">
        <v>25.80687</v>
      </c>
      <c r="Y370">
        <v>24.627510000000001</v>
      </c>
      <c r="Z370">
        <v>26.47672</v>
      </c>
      <c r="AA370">
        <v>26.270849999999999</v>
      </c>
      <c r="AB370">
        <v>25.212730000000001</v>
      </c>
      <c r="AC370">
        <v>25.95655</v>
      </c>
      <c r="AD370">
        <v>24.274370000000001</v>
      </c>
      <c r="AE370">
        <v>30.505310000000001</v>
      </c>
      <c r="AF370">
        <v>30.705279999999998</v>
      </c>
      <c r="AG370">
        <v>30.1919</v>
      </c>
      <c r="AH370" s="1" t="str">
        <f>MID(G370,FIND("|",G370,1)+1,FIND("|",G370,FIND("|",G370,1)+1)-FIND("|",G370,1)-1)</f>
        <v>A0A0C4F4L5</v>
      </c>
      <c r="AI370" s="1" t="str">
        <f>VLOOKUP(AH370,'Additional Annotation'!B:J,2,FALSE)</f>
        <v>1034732886</v>
      </c>
      <c r="AJ370" s="1" t="str">
        <f>VLOOKUP(AH370,'Additional Annotation'!B:J,3,FALSE)</f>
        <v>OAV87331.1</v>
      </c>
      <c r="AK370" s="1" t="str">
        <f>VLOOKUP(AH370,'Additional Annotation'!B:J,7,FALSE)</f>
        <v>GMP synthase</v>
      </c>
      <c r="AL370" s="1" t="str">
        <f>VLOOKUP(AH370,'Additional Annotation'!B:J,8,FALSE)</f>
        <v>Puccinia triticina 1-1 BBBD Race 1</v>
      </c>
      <c r="AM370" s="1" t="str">
        <f>VLOOKUP(AH370,'Additional Annotation'!B:J,9,FALSE)</f>
        <v>Puccinia triticina 1-1 BBBD Race 1</v>
      </c>
    </row>
    <row r="371" spans="1:39" x14ac:dyDescent="0.25">
      <c r="A371" s="15"/>
      <c r="B371" s="1" t="s">
        <v>31</v>
      </c>
      <c r="C371" s="1">
        <v>3.92160115521287</v>
      </c>
      <c r="D371" s="1">
        <v>-4.1630681355794303</v>
      </c>
      <c r="E371" s="1" t="s">
        <v>743</v>
      </c>
      <c r="F371" s="1" t="s">
        <v>743</v>
      </c>
      <c r="G371" s="1" t="s">
        <v>744</v>
      </c>
      <c r="H371">
        <v>9</v>
      </c>
      <c r="I371">
        <v>9</v>
      </c>
      <c r="J371">
        <v>4</v>
      </c>
      <c r="K371">
        <v>25.4</v>
      </c>
      <c r="L371">
        <v>25.4</v>
      </c>
      <c r="M371">
        <v>12.8</v>
      </c>
      <c r="N371">
        <v>54.72</v>
      </c>
      <c r="O371">
        <v>158.34</v>
      </c>
      <c r="P371">
        <v>1346100000</v>
      </c>
      <c r="Q371">
        <v>29</v>
      </c>
      <c r="R371">
        <v>4.6136835675015204</v>
      </c>
      <c r="S371">
        <v>4.4822695035461003E-3</v>
      </c>
      <c r="T371">
        <v>-4.2003008524576799</v>
      </c>
      <c r="U371">
        <v>-2.4866502957540102</v>
      </c>
      <c r="V371">
        <v>24.695360000000001</v>
      </c>
      <c r="W371">
        <v>26.48583</v>
      </c>
      <c r="X371">
        <v>26.461590000000001</v>
      </c>
      <c r="Y371">
        <v>23.959869999999999</v>
      </c>
      <c r="Z371">
        <v>24.542899999999999</v>
      </c>
      <c r="AA371">
        <v>24.257629999999999</v>
      </c>
      <c r="AB371">
        <v>24.813559999999999</v>
      </c>
      <c r="AC371">
        <v>24.713830000000002</v>
      </c>
      <c r="AD371">
        <v>24.36308</v>
      </c>
      <c r="AE371">
        <v>28.521889999999999</v>
      </c>
      <c r="AF371">
        <v>28.556989999999999</v>
      </c>
      <c r="AG371">
        <v>28.282419999999998</v>
      </c>
      <c r="AH371" s="1" t="str">
        <f>MID(G371,FIND("|",G371,1)+1,FIND("|",G371,FIND("|",G371,1)+1)-FIND("|",G371,1)-1)</f>
        <v>A0A0C4F4L6</v>
      </c>
      <c r="AI371" s="1" t="str">
        <f>VLOOKUP(AH371,'Additional Annotation'!B:J,2,FALSE)</f>
        <v>1034746178</v>
      </c>
      <c r="AJ371" s="1" t="str">
        <f>VLOOKUP(AH371,'Additional Annotation'!B:J,3,FALSE)</f>
        <v>OAW00162.1</v>
      </c>
      <c r="AK371" s="1" t="str">
        <f>VLOOKUP(AH371,'Additional Annotation'!B:J,7,FALSE)</f>
        <v>large subunit ribosomal protein L5e</v>
      </c>
      <c r="AL371" s="1" t="str">
        <f>VLOOKUP(AH371,'Additional Annotation'!B:J,8,FALSE)</f>
        <v>Puccinia triticina 1-1 BBBD Race 1</v>
      </c>
      <c r="AM371" s="1" t="str">
        <f>VLOOKUP(AH371,'Additional Annotation'!B:J,9,FALSE)</f>
        <v>Puccinia triticina 1-1 BBBD Race 1</v>
      </c>
    </row>
    <row r="372" spans="1:39" x14ac:dyDescent="0.25">
      <c r="A372" s="15"/>
      <c r="B372" s="1" t="s">
        <v>31</v>
      </c>
      <c r="C372" s="1">
        <v>3.1193677597895602</v>
      </c>
      <c r="D372" s="1">
        <v>-3.6504853566487698</v>
      </c>
      <c r="E372" s="1" t="s">
        <v>745</v>
      </c>
      <c r="F372" s="1" t="s">
        <v>745</v>
      </c>
      <c r="G372" s="1" t="s">
        <v>746</v>
      </c>
      <c r="H372">
        <v>11</v>
      </c>
      <c r="I372">
        <v>11</v>
      </c>
      <c r="J372">
        <v>4</v>
      </c>
      <c r="K372">
        <v>30.1</v>
      </c>
      <c r="L372">
        <v>30.1</v>
      </c>
      <c r="M372">
        <v>7.8</v>
      </c>
      <c r="N372">
        <v>59.194000000000003</v>
      </c>
      <c r="O372">
        <v>104.86</v>
      </c>
      <c r="P372">
        <v>3376900000</v>
      </c>
      <c r="Q372">
        <v>36</v>
      </c>
      <c r="R372">
        <v>3.9352685667938099</v>
      </c>
      <c r="S372">
        <v>4.2702702702702702E-3</v>
      </c>
      <c r="T372">
        <v>-4.3759841918945304</v>
      </c>
      <c r="U372">
        <v>-2.4414590634788902</v>
      </c>
      <c r="V372">
        <v>25.487929999999999</v>
      </c>
      <c r="W372">
        <v>25.662130000000001</v>
      </c>
      <c r="X372">
        <v>25.297000000000001</v>
      </c>
      <c r="Y372">
        <v>25.153590000000001</v>
      </c>
      <c r="Z372">
        <v>26.010549999999999</v>
      </c>
      <c r="AA372">
        <v>25.123190000000001</v>
      </c>
      <c r="AB372">
        <v>24.623100000000001</v>
      </c>
      <c r="AC372">
        <v>25.855160000000001</v>
      </c>
      <c r="AD372">
        <v>25.193999999999999</v>
      </c>
      <c r="AE372">
        <v>29.8474</v>
      </c>
      <c r="AF372">
        <v>29.747779999999999</v>
      </c>
      <c r="AG372">
        <v>29.8201</v>
      </c>
      <c r="AH372" s="1" t="str">
        <f>MID(G372,FIND("|",G372,1)+1,FIND("|",G372,FIND("|",G372,1)+1)-FIND("|",G372,1)-1)</f>
        <v>A0A0C4F4Y8</v>
      </c>
      <c r="AI372" s="1" t="str">
        <f>VLOOKUP(AH372,'Additional Annotation'!B:J,2,FALSE)</f>
        <v>331228121</v>
      </c>
      <c r="AJ372" s="1" t="str">
        <f>VLOOKUP(AH372,'Additional Annotation'!B:J,3,FALSE)</f>
        <v>XP_003326728.1</v>
      </c>
      <c r="AK372" s="1" t="str">
        <f>VLOOKUP(AH372,'Additional Annotation'!B:J,7,FALSE)</f>
        <v>nascent polypeptide-associated complex subunit beta</v>
      </c>
      <c r="AL372" s="1" t="str">
        <f>VLOOKUP(AH372,'Additional Annotation'!B:J,8,FALSE)</f>
        <v>Puccinia graminis f. sp. tritici CRL 75-36-700-3</v>
      </c>
      <c r="AM372" s="1" t="str">
        <f>VLOOKUP(AH372,'Additional Annotation'!B:J,9,FALSE)</f>
        <v>Puccinia graminis f. sp. tritici CRL 75-36-700-3</v>
      </c>
    </row>
    <row r="373" spans="1:39" x14ac:dyDescent="0.25">
      <c r="A373" s="15"/>
      <c r="B373" s="1" t="s">
        <v>31</v>
      </c>
      <c r="C373" s="1">
        <v>2.2596693391193701</v>
      </c>
      <c r="D373" s="1">
        <v>-2.4168364206949899</v>
      </c>
      <c r="E373" s="1" t="s">
        <v>747</v>
      </c>
      <c r="F373" s="1" t="s">
        <v>747</v>
      </c>
      <c r="G373" s="1" t="s">
        <v>748</v>
      </c>
      <c r="H373">
        <v>6</v>
      </c>
      <c r="I373">
        <v>6</v>
      </c>
      <c r="J373">
        <v>6</v>
      </c>
      <c r="K373">
        <v>23.7</v>
      </c>
      <c r="L373">
        <v>23.7</v>
      </c>
      <c r="M373">
        <v>23.7</v>
      </c>
      <c r="N373">
        <v>33.116999999999997</v>
      </c>
      <c r="O373">
        <v>13.384</v>
      </c>
      <c r="P373">
        <v>1312600000</v>
      </c>
      <c r="Q373">
        <v>12</v>
      </c>
      <c r="R373">
        <v>3.4836767648948999</v>
      </c>
      <c r="S373">
        <v>1.14078947368421E-2</v>
      </c>
      <c r="T373">
        <v>-2.89499537150065</v>
      </c>
      <c r="U373">
        <v>-1.6522842213806599</v>
      </c>
      <c r="V373">
        <v>24.11337</v>
      </c>
      <c r="W373">
        <v>25.679929999999999</v>
      </c>
      <c r="X373">
        <v>24.796019999999999</v>
      </c>
      <c r="Y373">
        <v>25.164370000000002</v>
      </c>
      <c r="Z373">
        <v>25.777419999999999</v>
      </c>
      <c r="AA373">
        <v>25.490649999999999</v>
      </c>
      <c r="AB373">
        <v>25.68505</v>
      </c>
      <c r="AC373">
        <v>24.134889999999999</v>
      </c>
      <c r="AD373">
        <v>24.733930000000001</v>
      </c>
      <c r="AE373">
        <v>28.687860000000001</v>
      </c>
      <c r="AF373">
        <v>28.363109999999999</v>
      </c>
      <c r="AG373">
        <v>28.066459999999999</v>
      </c>
      <c r="AH373" s="1" t="str">
        <f>MID(G373,FIND("|",G373,1)+1,FIND("|",G373,FIND("|",G373,1)+1)-FIND("|",G373,1)-1)</f>
        <v>A0A0C4F552</v>
      </c>
      <c r="AI373" s="1" t="str">
        <f>VLOOKUP(AH373,'Additional Annotation'!B:J,2,FALSE)</f>
        <v>403164006</v>
      </c>
      <c r="AJ373" s="1" t="str">
        <f>VLOOKUP(AH373,'Additional Annotation'!B:J,3,FALSE)</f>
        <v>XP_003324090.2</v>
      </c>
      <c r="AK373" s="1" t="str">
        <f>VLOOKUP(AH373,'Additional Annotation'!B:J,7,FALSE)</f>
        <v>aldehyde dehydrogenase (NAD+)</v>
      </c>
      <c r="AL373" s="1" t="str">
        <f>VLOOKUP(AH373,'Additional Annotation'!B:J,8,FALSE)</f>
        <v>Puccinia graminis f. sp. tritici CRL 75-36-700-3</v>
      </c>
      <c r="AM373" s="1" t="str">
        <f>VLOOKUP(AH373,'Additional Annotation'!B:J,9,FALSE)</f>
        <v>Puccinia graminis f. sp. tritici CRL 75-36-700-3</v>
      </c>
    </row>
    <row r="374" spans="1:39" x14ac:dyDescent="0.25">
      <c r="A374" s="15"/>
      <c r="B374" s="1" t="s">
        <v>31</v>
      </c>
      <c r="C374" s="1">
        <v>4.4476106085926199</v>
      </c>
      <c r="D374" s="1">
        <v>-6.7508710225423201</v>
      </c>
      <c r="E374" s="1" t="s">
        <v>749</v>
      </c>
      <c r="F374" s="1" t="s">
        <v>750</v>
      </c>
      <c r="G374" s="1" t="s">
        <v>751</v>
      </c>
      <c r="H374">
        <v>10</v>
      </c>
      <c r="I374">
        <v>10</v>
      </c>
      <c r="J374">
        <v>10</v>
      </c>
      <c r="K374">
        <v>23.7</v>
      </c>
      <c r="L374">
        <v>23.7</v>
      </c>
      <c r="M374">
        <v>23.7</v>
      </c>
      <c r="N374">
        <v>61.003</v>
      </c>
      <c r="O374">
        <v>61.216999999999999</v>
      </c>
      <c r="P374">
        <v>1502700000</v>
      </c>
      <c r="Q374">
        <v>35</v>
      </c>
      <c r="R374">
        <v>3.1179236324075399</v>
      </c>
      <c r="S374">
        <v>7.7247706422018296E-3</v>
      </c>
      <c r="T374">
        <v>-3.9298566182454402</v>
      </c>
      <c r="U374">
        <v>-2.0412138652858598</v>
      </c>
      <c r="V374">
        <v>26.093450000000001</v>
      </c>
      <c r="W374">
        <v>26.062480000000001</v>
      </c>
      <c r="X374">
        <v>25.431560000000001</v>
      </c>
      <c r="Y374">
        <v>25.099769999999999</v>
      </c>
      <c r="Z374">
        <v>24.683589999999999</v>
      </c>
      <c r="AA374">
        <v>24.003250000000001</v>
      </c>
      <c r="AB374">
        <v>24.950569999999999</v>
      </c>
      <c r="AC374">
        <v>26.021419999999999</v>
      </c>
      <c r="AD374">
        <v>24.820630000000001</v>
      </c>
      <c r="AE374">
        <v>29.08203</v>
      </c>
      <c r="AF374">
        <v>28.308209999999999</v>
      </c>
      <c r="AG374">
        <v>28.185939999999999</v>
      </c>
      <c r="AH374" s="1" t="str">
        <f>MID(G374,FIND("|",G374,1)+1,FIND("|",G374,FIND("|",G374,1)+1)-FIND("|",G374,1)-1)</f>
        <v>A0A0C4F596</v>
      </c>
      <c r="AI374" s="1" t="str">
        <f>VLOOKUP(AH374,'Additional Annotation'!B:J,2,FALSE)</f>
        <v>1034741798</v>
      </c>
      <c r="AJ374" s="1" t="str">
        <f>VLOOKUP(AH374,'Additional Annotation'!B:J,3,FALSE)</f>
        <v>OAV95805.1</v>
      </c>
      <c r="AK374" s="1" t="str">
        <f>VLOOKUP(AH374,'Additional Annotation'!B:J,7,FALSE)</f>
        <v>glyceraldehyde-3-phosphate dehydrogenase</v>
      </c>
      <c r="AL374" s="1" t="str">
        <f>VLOOKUP(AH374,'Additional Annotation'!B:J,8,FALSE)</f>
        <v>Puccinia triticina 1-1 BBBD Race 1</v>
      </c>
      <c r="AM374" s="1" t="str">
        <f>VLOOKUP(AH374,'Additional Annotation'!B:J,9,FALSE)</f>
        <v>Puccinia triticina 1-1 BBBD Race 1</v>
      </c>
    </row>
    <row r="375" spans="1:39" x14ac:dyDescent="0.25">
      <c r="A375" s="15"/>
      <c r="B375" s="1" t="s">
        <v>31</v>
      </c>
      <c r="C375" s="1">
        <v>1.8425196384943101</v>
      </c>
      <c r="D375" s="1">
        <v>-3.1746082305908199</v>
      </c>
      <c r="E375" s="1" t="s">
        <v>752</v>
      </c>
      <c r="F375" s="1" t="s">
        <v>752</v>
      </c>
      <c r="G375" s="1" t="s">
        <v>753</v>
      </c>
      <c r="H375">
        <v>9</v>
      </c>
      <c r="I375">
        <v>9</v>
      </c>
      <c r="J375">
        <v>9</v>
      </c>
      <c r="K375">
        <v>46.5</v>
      </c>
      <c r="L375">
        <v>46.5</v>
      </c>
      <c r="M375">
        <v>46.5</v>
      </c>
      <c r="N375">
        <v>33.588000000000001</v>
      </c>
      <c r="O375">
        <v>192.14</v>
      </c>
      <c r="P375">
        <v>4269300000</v>
      </c>
      <c r="Q375">
        <v>34</v>
      </c>
      <c r="R375">
        <v>3.92160115521287</v>
      </c>
      <c r="S375">
        <v>5.3658536585365901E-3</v>
      </c>
      <c r="T375">
        <v>-4.1630681355794303</v>
      </c>
      <c r="U375">
        <v>-2.3383174249236198</v>
      </c>
      <c r="V375">
        <v>25.523109999999999</v>
      </c>
      <c r="W375">
        <v>24.105640000000001</v>
      </c>
      <c r="X375">
        <v>24.573799999999999</v>
      </c>
      <c r="Y375">
        <v>26.324999999999999</v>
      </c>
      <c r="Z375">
        <v>25.389030000000002</v>
      </c>
      <c r="AA375">
        <v>25.967659999999999</v>
      </c>
      <c r="AB375">
        <v>26.199280000000002</v>
      </c>
      <c r="AC375">
        <v>25.038530000000002</v>
      </c>
      <c r="AD375">
        <v>24.260020000000001</v>
      </c>
      <c r="AE375">
        <v>30.13063</v>
      </c>
      <c r="AF375">
        <v>29.927050000000001</v>
      </c>
      <c r="AG375">
        <v>30.113219999999998</v>
      </c>
      <c r="AH375" s="1" t="str">
        <f>MID(G375,FIND("|",G375,1)+1,FIND("|",G375,FIND("|",G375,1)+1)-FIND("|",G375,1)-1)</f>
        <v>A0A0C4F5D7</v>
      </c>
      <c r="AI375" s="1" t="str">
        <f>VLOOKUP(AH375,'Additional Annotation'!B:J,2,FALSE)</f>
        <v>1034739966</v>
      </c>
      <c r="AJ375" s="1" t="str">
        <f>VLOOKUP(AH375,'Additional Annotation'!B:J,3,FALSE)</f>
        <v>OAV93992.1</v>
      </c>
      <c r="AK375" s="1" t="str">
        <f>VLOOKUP(AH375,'Additional Annotation'!B:J,7,FALSE)</f>
        <v>coatomer protein complex, subunit alpha (xenin)</v>
      </c>
      <c r="AL375" s="1" t="str">
        <f>VLOOKUP(AH375,'Additional Annotation'!B:J,8,FALSE)</f>
        <v>Puccinia triticina 1-1 BBBD Race 1</v>
      </c>
      <c r="AM375" s="1" t="str">
        <f>VLOOKUP(AH375,'Additional Annotation'!B:J,9,FALSE)</f>
        <v>Puccinia triticina 1-1 BBBD Race 1</v>
      </c>
    </row>
    <row r="376" spans="1:39" x14ac:dyDescent="0.25">
      <c r="A376" s="15"/>
      <c r="B376" s="1" t="s">
        <v>31</v>
      </c>
      <c r="C376" s="1">
        <v>3.5478810860939798</v>
      </c>
      <c r="D376" s="1">
        <v>-5.3968563079834002</v>
      </c>
      <c r="E376" s="1" t="s">
        <v>754</v>
      </c>
      <c r="F376" s="1" t="s">
        <v>754</v>
      </c>
      <c r="G376" s="1" t="s">
        <v>755</v>
      </c>
      <c r="H376">
        <v>6</v>
      </c>
      <c r="I376">
        <v>6</v>
      </c>
      <c r="J376">
        <v>6</v>
      </c>
      <c r="K376">
        <v>43</v>
      </c>
      <c r="L376">
        <v>43</v>
      </c>
      <c r="M376">
        <v>43</v>
      </c>
      <c r="N376">
        <v>19.117999999999999</v>
      </c>
      <c r="O376">
        <v>216.14</v>
      </c>
      <c r="P376">
        <v>2322500000</v>
      </c>
      <c r="Q376">
        <v>29</v>
      </c>
      <c r="R376">
        <v>3.1193677597895602</v>
      </c>
      <c r="S376">
        <v>8.4938271604938307E-3</v>
      </c>
      <c r="T376">
        <v>-3.6504853566487698</v>
      </c>
      <c r="U376">
        <v>-1.92670017695902</v>
      </c>
      <c r="V376">
        <v>24.611249999999998</v>
      </c>
      <c r="W376">
        <v>26.173629999999999</v>
      </c>
      <c r="X376">
        <v>25.073460000000001</v>
      </c>
      <c r="Y376">
        <v>25.109729999999999</v>
      </c>
      <c r="Z376">
        <v>25.89762</v>
      </c>
      <c r="AA376">
        <v>25.072769999999998</v>
      </c>
      <c r="AB376">
        <v>26.06024</v>
      </c>
      <c r="AC376">
        <v>25.864989999999999</v>
      </c>
      <c r="AD376">
        <v>25.55809</v>
      </c>
      <c r="AE376">
        <v>29.348490000000002</v>
      </c>
      <c r="AF376">
        <v>28.435870000000001</v>
      </c>
      <c r="AG376">
        <v>29.247219999999999</v>
      </c>
      <c r="AH376" s="1" t="str">
        <f>MID(G376,FIND("|",G376,1)+1,FIND("|",G376,FIND("|",G376,1)+1)-FIND("|",G376,1)-1)</f>
        <v>A0A0C4F5H5</v>
      </c>
      <c r="AI376" s="1" t="str">
        <f>VLOOKUP(AH376,'Additional Annotation'!B:J,2,FALSE)</f>
        <v>403165403</v>
      </c>
      <c r="AJ376" s="1" t="str">
        <f>VLOOKUP(AH376,'Additional Annotation'!B:J,3,FALSE)</f>
        <v>XP_003890053.1</v>
      </c>
      <c r="AK376" s="1" t="str">
        <f>VLOOKUP(AH376,'Additional Annotation'!B:J,7,FALSE)</f>
        <v>dUTP pyrophosphatase</v>
      </c>
      <c r="AL376" s="1" t="str">
        <f>VLOOKUP(AH376,'Additional Annotation'!B:J,8,FALSE)</f>
        <v>Puccinia graminis f. sp. tritici CRL 75-36-700-3</v>
      </c>
      <c r="AM376" s="1" t="str">
        <f>VLOOKUP(AH376,'Additional Annotation'!B:J,9,FALSE)</f>
        <v>Puccinia graminis f. sp. tritici CRL 75-36-700-3</v>
      </c>
    </row>
    <row r="377" spans="1:39" x14ac:dyDescent="0.25">
      <c r="A377" s="15"/>
      <c r="B377" s="1" t="s">
        <v>31</v>
      </c>
      <c r="C377" s="1">
        <v>1.8149147694924499</v>
      </c>
      <c r="D377" s="1">
        <v>-4.7031307220459002</v>
      </c>
      <c r="E377" s="1" t="s">
        <v>756</v>
      </c>
      <c r="F377" s="1" t="s">
        <v>756</v>
      </c>
      <c r="G377" s="1" t="s">
        <v>757</v>
      </c>
      <c r="H377">
        <v>9</v>
      </c>
      <c r="I377">
        <v>9</v>
      </c>
      <c r="J377">
        <v>9</v>
      </c>
      <c r="K377">
        <v>24.9</v>
      </c>
      <c r="L377">
        <v>24.9</v>
      </c>
      <c r="M377">
        <v>24.9</v>
      </c>
      <c r="N377">
        <v>56.634999999999998</v>
      </c>
      <c r="O377">
        <v>36.116</v>
      </c>
      <c r="P377">
        <v>609600000</v>
      </c>
      <c r="Q377">
        <v>17</v>
      </c>
      <c r="R377">
        <v>2.2596693391193701</v>
      </c>
      <c r="S377">
        <v>2.5723502304147501E-2</v>
      </c>
      <c r="T377">
        <v>-2.4168364206949899</v>
      </c>
      <c r="U377">
        <v>-1.24367513254915</v>
      </c>
      <c r="V377">
        <v>25.885159999999999</v>
      </c>
      <c r="W377">
        <v>25.021999999999998</v>
      </c>
      <c r="X377">
        <v>25.351140000000001</v>
      </c>
      <c r="Y377">
        <v>25.119599999999998</v>
      </c>
      <c r="Z377">
        <v>25.345009999999998</v>
      </c>
      <c r="AA377">
        <v>24.040900000000001</v>
      </c>
      <c r="AB377">
        <v>23.79373</v>
      </c>
      <c r="AC377">
        <v>24.947150000000001</v>
      </c>
      <c r="AD377">
        <v>24.585750000000001</v>
      </c>
      <c r="AE377">
        <v>26.956489999999999</v>
      </c>
      <c r="AF377">
        <v>27.595199999999998</v>
      </c>
      <c r="AG377">
        <v>27.204339999999998</v>
      </c>
      <c r="AH377" s="1" t="str">
        <f>MID(G377,FIND("|",G377,1)+1,FIND("|",G377,FIND("|",G377,1)+1)-FIND("|",G377,1)-1)</f>
        <v>A0A0C4F5Q3</v>
      </c>
      <c r="AI377" s="1" t="str">
        <f>VLOOKUP(AH377,'Additional Annotation'!B:J,2,FALSE)</f>
        <v>31087954</v>
      </c>
      <c r="AJ377" s="1" t="str">
        <f>VLOOKUP(AH377,'Additional Annotation'!B:J,3,FALSE)</f>
        <v>AAP42832.1</v>
      </c>
      <c r="AK377" s="1" t="str">
        <f>VLOOKUP(AH377,'Additional Annotation'!B:J,7,FALSE)</f>
        <v>chitinase</v>
      </c>
      <c r="AL377" s="1" t="str">
        <f>VLOOKUP(AH377,'Additional Annotation'!B:J,8,FALSE)</f>
        <v>Puccinia triticina</v>
      </c>
      <c r="AM377" s="1" t="str">
        <f>VLOOKUP(AH377,'Additional Annotation'!B:J,9,FALSE)</f>
        <v>Puccinia triticina</v>
      </c>
    </row>
    <row r="378" spans="1:39" x14ac:dyDescent="0.25">
      <c r="A378" s="15"/>
      <c r="B378" s="1" t="s">
        <v>31</v>
      </c>
      <c r="C378" s="1">
        <v>2.6802007587054599</v>
      </c>
      <c r="D378" s="1">
        <v>-5.88800875345866</v>
      </c>
      <c r="E378" s="1" t="s">
        <v>758</v>
      </c>
      <c r="F378" s="1" t="s">
        <v>758</v>
      </c>
      <c r="G378" s="1" t="s">
        <v>759</v>
      </c>
      <c r="H378">
        <v>13</v>
      </c>
      <c r="I378">
        <v>12</v>
      </c>
      <c r="J378">
        <v>12</v>
      </c>
      <c r="K378">
        <v>51.8</v>
      </c>
      <c r="L378">
        <v>49.7</v>
      </c>
      <c r="M378">
        <v>49.7</v>
      </c>
      <c r="N378">
        <v>35.545999999999999</v>
      </c>
      <c r="O378">
        <v>305.5</v>
      </c>
      <c r="P378">
        <v>17275000000</v>
      </c>
      <c r="Q378">
        <v>101</v>
      </c>
      <c r="R378">
        <v>4.4476106085926199</v>
      </c>
      <c r="S378">
        <v>0</v>
      </c>
      <c r="T378">
        <v>-6.7508710225423201</v>
      </c>
      <c r="U378">
        <v>-3.6794965778564599</v>
      </c>
      <c r="V378">
        <v>24.008900000000001</v>
      </c>
      <c r="W378">
        <v>25.773849999999999</v>
      </c>
      <c r="X378">
        <v>25.49944</v>
      </c>
      <c r="Y378">
        <v>25.410990000000002</v>
      </c>
      <c r="Z378">
        <v>24.86478</v>
      </c>
      <c r="AA378">
        <v>25.705300000000001</v>
      </c>
      <c r="AB378">
        <v>25.972270000000002</v>
      </c>
      <c r="AC378">
        <v>23.45307</v>
      </c>
      <c r="AD378">
        <v>24.66403</v>
      </c>
      <c r="AE378">
        <v>31.718779999999999</v>
      </c>
      <c r="AF378">
        <v>32.497239999999998</v>
      </c>
      <c r="AG378">
        <v>32.017670000000003</v>
      </c>
      <c r="AH378" s="1" t="str">
        <f>MID(G378,FIND("|",G378,1)+1,FIND("|",G378,FIND("|",G378,1)+1)-FIND("|",G378,1)-1)</f>
        <v>A0A0C4F5U7</v>
      </c>
      <c r="AI378" s="1" t="str">
        <f>VLOOKUP(AH378,'Additional Annotation'!B:J,2,FALSE)</f>
        <v>331229858</v>
      </c>
      <c r="AJ378" s="1" t="str">
        <f>VLOOKUP(AH378,'Additional Annotation'!B:J,3,FALSE)</f>
        <v>XP_003327594.1</v>
      </c>
      <c r="AK378" s="1" t="str">
        <f>VLOOKUP(AH378,'Additional Annotation'!B:J,7,FALSE)</f>
        <v>peptidylprolyl isomerase</v>
      </c>
      <c r="AL378" s="1" t="str">
        <f>VLOOKUP(AH378,'Additional Annotation'!B:J,8,FALSE)</f>
        <v>Puccinia graminis f. sp. tritici CRL 75-36-700-3</v>
      </c>
      <c r="AM378" s="1" t="str">
        <f>VLOOKUP(AH378,'Additional Annotation'!B:J,9,FALSE)</f>
        <v>Puccinia graminis f. sp. tritici CRL 75-36-700-3</v>
      </c>
    </row>
    <row r="379" spans="1:39" x14ac:dyDescent="0.25">
      <c r="A379" s="15"/>
      <c r="B379" s="1" t="s">
        <v>31</v>
      </c>
      <c r="C379" s="1">
        <v>3.62643815773365</v>
      </c>
      <c r="D379" s="1">
        <v>-5.77732276916504</v>
      </c>
      <c r="E379" s="1" t="s">
        <v>760</v>
      </c>
      <c r="F379" s="1" t="s">
        <v>760</v>
      </c>
      <c r="G379" s="1" t="s">
        <v>761</v>
      </c>
      <c r="H379">
        <v>12</v>
      </c>
      <c r="I379">
        <v>12</v>
      </c>
      <c r="J379">
        <v>12</v>
      </c>
      <c r="K379">
        <v>12.4</v>
      </c>
      <c r="L379">
        <v>12.4</v>
      </c>
      <c r="M379">
        <v>12.4</v>
      </c>
      <c r="N379">
        <v>131.1</v>
      </c>
      <c r="O379">
        <v>69.245000000000005</v>
      </c>
      <c r="P379">
        <v>1044600000</v>
      </c>
      <c r="Q379">
        <v>20</v>
      </c>
      <c r="R379">
        <v>1.8425196384943101</v>
      </c>
      <c r="S379">
        <v>1.8346666666666699E-2</v>
      </c>
      <c r="T379">
        <v>-3.1746082305908199</v>
      </c>
      <c r="U379">
        <v>-1.4005279307498899</v>
      </c>
      <c r="V379">
        <v>25.464449999999999</v>
      </c>
      <c r="W379">
        <v>26.175139999999999</v>
      </c>
      <c r="X379">
        <v>24.571400000000001</v>
      </c>
      <c r="Y379">
        <v>23.350760000000001</v>
      </c>
      <c r="Z379">
        <v>25.844329999999999</v>
      </c>
      <c r="AA379">
        <v>25.1524</v>
      </c>
      <c r="AB379">
        <v>25.46</v>
      </c>
      <c r="AC379">
        <v>25.251090000000001</v>
      </c>
      <c r="AD379">
        <v>25.755970000000001</v>
      </c>
      <c r="AE379">
        <v>28.332699999999999</v>
      </c>
      <c r="AF379">
        <v>27.79569</v>
      </c>
      <c r="AG379">
        <v>27.742909999999998</v>
      </c>
      <c r="AH379" s="1" t="str">
        <f>MID(G379,FIND("|",G379,1)+1,FIND("|",G379,FIND("|",G379,1)+1)-FIND("|",G379,1)-1)</f>
        <v>A0A0C4F619</v>
      </c>
      <c r="AI379" s="1" t="str">
        <f>VLOOKUP(AH379,'Additional Annotation'!B:J,2,FALSE)</f>
        <v>1021816616</v>
      </c>
      <c r="AJ379" s="1" t="str">
        <f>VLOOKUP(AH379,'Additional Annotation'!B:J,3,FALSE)</f>
        <v>KZP05649.1</v>
      </c>
      <c r="AK379" s="1" t="str">
        <f>VLOOKUP(AH379,'Additional Annotation'!B:J,7,FALSE)</f>
        <v>acid protease</v>
      </c>
      <c r="AL379" s="1" t="str">
        <f>VLOOKUP(AH379,'Additional Annotation'!B:J,8,FALSE)</f>
        <v>Fibularhizoctonia sp. CBS 109695</v>
      </c>
      <c r="AM379" s="1" t="str">
        <f>VLOOKUP(AH379,'Additional Annotation'!B:J,9,FALSE)</f>
        <v>Fibularhizoctonia sp. CBS 109695</v>
      </c>
    </row>
    <row r="380" spans="1:39" x14ac:dyDescent="0.25">
      <c r="A380" s="15"/>
      <c r="B380" s="1" t="s">
        <v>31</v>
      </c>
      <c r="C380" s="1">
        <v>3.5449319622587798</v>
      </c>
      <c r="D380" s="1">
        <v>-2.09773699442546</v>
      </c>
      <c r="E380" s="1" t="s">
        <v>762</v>
      </c>
      <c r="F380" s="1" t="s">
        <v>763</v>
      </c>
      <c r="G380" s="1" t="s">
        <v>764</v>
      </c>
      <c r="H380">
        <v>8</v>
      </c>
      <c r="I380">
        <v>8</v>
      </c>
      <c r="J380">
        <v>8</v>
      </c>
      <c r="K380">
        <v>66.7</v>
      </c>
      <c r="L380">
        <v>66.7</v>
      </c>
      <c r="M380">
        <v>66.7</v>
      </c>
      <c r="N380">
        <v>16.056999999999999</v>
      </c>
      <c r="O380">
        <v>133.85</v>
      </c>
      <c r="P380">
        <v>6174500000</v>
      </c>
      <c r="Q380">
        <v>57</v>
      </c>
      <c r="R380">
        <v>3.5478810860939798</v>
      </c>
      <c r="S380">
        <v>2.7474747474747498E-3</v>
      </c>
      <c r="T380">
        <v>-5.3968563079834002</v>
      </c>
      <c r="U380">
        <v>-2.7640215811241098</v>
      </c>
      <c r="V380">
        <v>25.400369999999999</v>
      </c>
      <c r="W380">
        <v>24.068200000000001</v>
      </c>
      <c r="X380">
        <v>25.1081</v>
      </c>
      <c r="Y380">
        <v>25.14865</v>
      </c>
      <c r="Z380">
        <v>24.536339999999999</v>
      </c>
      <c r="AA380">
        <v>26.070989999999998</v>
      </c>
      <c r="AB380">
        <v>24.543780000000002</v>
      </c>
      <c r="AC380">
        <v>24.8477</v>
      </c>
      <c r="AD380">
        <v>26.18629</v>
      </c>
      <c r="AE380">
        <v>30.495999999999999</v>
      </c>
      <c r="AF380">
        <v>30.732869999999998</v>
      </c>
      <c r="AG380">
        <v>30.717669999999998</v>
      </c>
      <c r="AH380" s="1" t="str">
        <f>MID(G380,FIND("|",G380,1)+1,FIND("|",G380,FIND("|",G380,1)+1)-FIND("|",G380,1)-1)</f>
        <v>A0A0C4F644</v>
      </c>
      <c r="AI380" s="1" t="str">
        <f>VLOOKUP(AH380,'Additional Annotation'!B:J,2,FALSE)</f>
        <v>1034739914</v>
      </c>
      <c r="AJ380" s="1" t="str">
        <f>VLOOKUP(AH380,'Additional Annotation'!B:J,3,FALSE)</f>
        <v>OAV93941.1</v>
      </c>
      <c r="AK380" s="1" t="str">
        <f>VLOOKUP(AH380,'Additional Annotation'!B:J,7,FALSE)</f>
        <v>guanylate kinase</v>
      </c>
      <c r="AL380" s="1" t="str">
        <f>VLOOKUP(AH380,'Additional Annotation'!B:J,8,FALSE)</f>
        <v>Puccinia triticina 1-1 BBBD Race 1</v>
      </c>
      <c r="AM380" s="1" t="str">
        <f>VLOOKUP(AH380,'Additional Annotation'!B:J,9,FALSE)</f>
        <v>Puccinia triticina 1-1 BBBD Race 1</v>
      </c>
    </row>
    <row r="381" spans="1:39" x14ac:dyDescent="0.25">
      <c r="A381" s="15"/>
      <c r="B381" s="1" t="s">
        <v>31</v>
      </c>
      <c r="C381" s="1">
        <v>3.1587962510365499</v>
      </c>
      <c r="D381" s="1">
        <v>-2.9746475219726598</v>
      </c>
      <c r="E381" s="1" t="s">
        <v>765</v>
      </c>
      <c r="F381" s="1" t="s">
        <v>765</v>
      </c>
      <c r="G381" s="1" t="s">
        <v>766</v>
      </c>
      <c r="H381">
        <v>9</v>
      </c>
      <c r="I381">
        <v>9</v>
      </c>
      <c r="J381">
        <v>9</v>
      </c>
      <c r="K381">
        <v>25.7</v>
      </c>
      <c r="L381">
        <v>25.7</v>
      </c>
      <c r="M381">
        <v>25.7</v>
      </c>
      <c r="N381">
        <v>46.865000000000002</v>
      </c>
      <c r="O381">
        <v>56.201999999999998</v>
      </c>
      <c r="P381">
        <v>3199100000</v>
      </c>
      <c r="Q381">
        <v>35</v>
      </c>
      <c r="R381">
        <v>1.8149147694924499</v>
      </c>
      <c r="S381">
        <v>1.04E-2</v>
      </c>
      <c r="T381">
        <v>-4.7031307220459002</v>
      </c>
      <c r="U381">
        <v>-1.7696778350786</v>
      </c>
      <c r="V381">
        <v>25.771730000000002</v>
      </c>
      <c r="W381">
        <v>25.799949999999999</v>
      </c>
      <c r="X381">
        <v>25.986329999999999</v>
      </c>
      <c r="Y381">
        <v>23.615320000000001</v>
      </c>
      <c r="Z381">
        <v>27.25414</v>
      </c>
      <c r="AA381">
        <v>23.994199999999999</v>
      </c>
      <c r="AB381">
        <v>25.817530000000001</v>
      </c>
      <c r="AC381">
        <v>25.536249999999999</v>
      </c>
      <c r="AD381">
        <v>24.83297</v>
      </c>
      <c r="AE381">
        <v>29.537700000000001</v>
      </c>
      <c r="AF381">
        <v>29.804169999999999</v>
      </c>
      <c r="AG381">
        <v>29.63119</v>
      </c>
      <c r="AH381" s="1" t="str">
        <f>MID(G381,FIND("|",G381,1)+1,FIND("|",G381,FIND("|",G381,1)+1)-FIND("|",G381,1)-1)</f>
        <v>A0A180GCI8</v>
      </c>
      <c r="AI381" s="1" t="str">
        <f>VLOOKUP(AH381,'Additional Annotation'!B:J,2,FALSE)</f>
        <v>554904670</v>
      </c>
      <c r="AJ381" s="1" t="str">
        <f>VLOOKUP(AH381,'Additional Annotation'!B:J,3,FALSE)</f>
        <v>ESK86866.1</v>
      </c>
      <c r="AK381" s="1" t="str">
        <f>VLOOKUP(AH381,'Additional Annotation'!B:J,7,FALSE)</f>
        <v>translation initiation factor</v>
      </c>
      <c r="AL381" s="1" t="str">
        <f>VLOOKUP(AH381,'Additional Annotation'!B:J,8,FALSE)</f>
        <v>Moniliophthora roreri;Moniliophthora roreri MCA 2997</v>
      </c>
      <c r="AM381" s="1" t="str">
        <f>VLOOKUP(AH381,'Additional Annotation'!B:J,9,FALSE)</f>
        <v>Moniliophthora roreri;Moniliophthora roreri MCA 2997</v>
      </c>
    </row>
    <row r="382" spans="1:39" x14ac:dyDescent="0.25">
      <c r="A382" s="15"/>
      <c r="B382" s="1" t="s">
        <v>31</v>
      </c>
      <c r="C382" s="1">
        <v>2.6117084042677798</v>
      </c>
      <c r="D382" s="1">
        <v>-3.6343580881754498</v>
      </c>
      <c r="E382" s="1" t="s">
        <v>767</v>
      </c>
      <c r="F382" s="1" t="s">
        <v>767</v>
      </c>
      <c r="G382" s="1" t="s">
        <v>768</v>
      </c>
      <c r="H382">
        <v>5</v>
      </c>
      <c r="I382">
        <v>5</v>
      </c>
      <c r="J382">
        <v>5</v>
      </c>
      <c r="K382">
        <v>17.600000000000001</v>
      </c>
      <c r="L382">
        <v>17.600000000000001</v>
      </c>
      <c r="M382">
        <v>17.600000000000001</v>
      </c>
      <c r="N382">
        <v>40.006</v>
      </c>
      <c r="O382">
        <v>27.792000000000002</v>
      </c>
      <c r="P382">
        <v>428160000</v>
      </c>
      <c r="Q382">
        <v>13</v>
      </c>
      <c r="R382">
        <v>2.6486683549516901</v>
      </c>
      <c r="S382">
        <v>3.9713701431492797E-2</v>
      </c>
      <c r="T382">
        <v>-2.0199565887451199</v>
      </c>
      <c r="U382">
        <v>-1.12819794918528</v>
      </c>
      <c r="V382">
        <v>25.784020000000002</v>
      </c>
      <c r="W382">
        <v>25.6937</v>
      </c>
      <c r="X382">
        <v>26.458639999999999</v>
      </c>
      <c r="Y382">
        <v>25.181239999999999</v>
      </c>
      <c r="Z382">
        <v>24.332239999999999</v>
      </c>
      <c r="AA382">
        <v>25.075710000000001</v>
      </c>
      <c r="AB382">
        <v>24.96979</v>
      </c>
      <c r="AC382">
        <v>25.00975</v>
      </c>
      <c r="AD382">
        <v>25.621179999999999</v>
      </c>
      <c r="AE382">
        <v>26.938759999999998</v>
      </c>
      <c r="AF382">
        <v>27.04646</v>
      </c>
      <c r="AG382">
        <v>26.66384</v>
      </c>
      <c r="AH382" s="1" t="str">
        <f>MID(G382,FIND("|",G382,1)+1,FIND("|",G382,FIND("|",G382,1)+1)-FIND("|",G382,1)-1)</f>
        <v>A0A0C4F6G6</v>
      </c>
      <c r="AI382" s="1" t="str">
        <f>VLOOKUP(AH382,'Additional Annotation'!B:J,2,FALSE)</f>
        <v>403170182</v>
      </c>
      <c r="AJ382" s="1" t="str">
        <f>VLOOKUP(AH382,'Additional Annotation'!B:J,3,FALSE)</f>
        <v>XP_003889576.1</v>
      </c>
      <c r="AK382" s="1" t="str">
        <f>VLOOKUP(AH382,'Additional Annotation'!B:J,7,FALSE)</f>
        <v>26S proteasome regulatory subunit N1</v>
      </c>
      <c r="AL382" s="1" t="str">
        <f>VLOOKUP(AH382,'Additional Annotation'!B:J,8,FALSE)</f>
        <v>Puccinia graminis f. sp. tritici CRL 75-36-700-3</v>
      </c>
      <c r="AM382" s="1" t="str">
        <f>VLOOKUP(AH382,'Additional Annotation'!B:J,9,FALSE)</f>
        <v>Puccinia graminis f. sp. tritici CRL 75-36-700-3</v>
      </c>
    </row>
    <row r="383" spans="1:39" x14ac:dyDescent="0.25">
      <c r="A383" s="15"/>
      <c r="B383" s="1" t="s">
        <v>31</v>
      </c>
      <c r="C383" s="1">
        <v>4.6940452646087101</v>
      </c>
      <c r="D383" s="1">
        <v>-7.23229153951009</v>
      </c>
      <c r="E383" s="1" t="s">
        <v>769</v>
      </c>
      <c r="F383" s="1" t="s">
        <v>769</v>
      </c>
      <c r="G383" s="1" t="s">
        <v>770</v>
      </c>
      <c r="H383">
        <v>13</v>
      </c>
      <c r="I383">
        <v>13</v>
      </c>
      <c r="J383">
        <v>13</v>
      </c>
      <c r="K383">
        <v>38.9</v>
      </c>
      <c r="L383">
        <v>38.9</v>
      </c>
      <c r="M383">
        <v>38.9</v>
      </c>
      <c r="N383">
        <v>46.969000000000001</v>
      </c>
      <c r="O383">
        <v>322.83</v>
      </c>
      <c r="P383">
        <v>15270000000</v>
      </c>
      <c r="Q383">
        <v>108</v>
      </c>
      <c r="R383">
        <v>2.6802007587054599</v>
      </c>
      <c r="S383">
        <v>4.8244274809160301E-3</v>
      </c>
      <c r="T383">
        <v>-5.88800875345866</v>
      </c>
      <c r="U383">
        <v>-2.52667890208255</v>
      </c>
      <c r="V383">
        <v>26.680900000000001</v>
      </c>
      <c r="W383">
        <v>25.869890000000002</v>
      </c>
      <c r="X383">
        <v>25.394269999999999</v>
      </c>
      <c r="Y383">
        <v>24.48677</v>
      </c>
      <c r="Z383">
        <v>27.239529999999998</v>
      </c>
      <c r="AA383">
        <v>26.39453</v>
      </c>
      <c r="AB383">
        <v>25.049959999999999</v>
      </c>
      <c r="AC383">
        <v>24.81588</v>
      </c>
      <c r="AD383">
        <v>24.550630000000002</v>
      </c>
      <c r="AE383">
        <v>32.224490000000003</v>
      </c>
      <c r="AF383">
        <v>31.898579999999999</v>
      </c>
      <c r="AG383">
        <v>31.66178</v>
      </c>
      <c r="AH383" s="1" t="str">
        <f>MID(G383,FIND("|",G383,1)+1,FIND("|",G383,FIND("|",G383,1)+1)-FIND("|",G383,1)-1)</f>
        <v>A0A0C4F6M4</v>
      </c>
      <c r="AI383" s="1" t="str">
        <f>VLOOKUP(AH383,'Additional Annotation'!B:J,2,FALSE)</f>
        <v>1034738035</v>
      </c>
      <c r="AJ383" s="1" t="str">
        <f>VLOOKUP(AH383,'Additional Annotation'!B:J,3,FALSE)</f>
        <v>OAV92087.1</v>
      </c>
      <c r="AK383" s="1" t="str">
        <f>VLOOKUP(AH383,'Additional Annotation'!B:J,7,FALSE)</f>
        <v>hypothetical protein PTTG_08794</v>
      </c>
      <c r="AL383" s="1" t="str">
        <f>VLOOKUP(AH383,'Additional Annotation'!B:J,8,FALSE)</f>
        <v>Puccinia triticina 1-1 BBBD Race 1</v>
      </c>
      <c r="AM383" s="1" t="str">
        <f>VLOOKUP(AH383,'Additional Annotation'!B:J,9,FALSE)</f>
        <v>Puccinia triticina 1-1 BBBD Race 1</v>
      </c>
    </row>
    <row r="384" spans="1:39" x14ac:dyDescent="0.25">
      <c r="A384" s="15"/>
      <c r="B384" s="1" t="s">
        <v>31</v>
      </c>
      <c r="C384" s="1">
        <v>4.3634530800348497</v>
      </c>
      <c r="D384" s="1">
        <v>-3.3229033152262399</v>
      </c>
      <c r="E384" s="1" t="s">
        <v>771</v>
      </c>
      <c r="F384" s="1" t="s">
        <v>771</v>
      </c>
      <c r="G384" s="1" t="s">
        <v>772</v>
      </c>
      <c r="H384">
        <v>17</v>
      </c>
      <c r="I384">
        <v>17</v>
      </c>
      <c r="J384">
        <v>17</v>
      </c>
      <c r="K384">
        <v>70.599999999999994</v>
      </c>
      <c r="L384">
        <v>70.599999999999994</v>
      </c>
      <c r="M384">
        <v>70.599999999999994</v>
      </c>
      <c r="N384">
        <v>33.136000000000003</v>
      </c>
      <c r="O384">
        <v>211.27</v>
      </c>
      <c r="P384">
        <v>7289900000</v>
      </c>
      <c r="Q384">
        <v>72</v>
      </c>
      <c r="R384">
        <v>3.62643815773365</v>
      </c>
      <c r="S384">
        <v>2.3703703703703699E-3</v>
      </c>
      <c r="T384">
        <v>-5.77732276916504</v>
      </c>
      <c r="U384">
        <v>-2.94377670965924</v>
      </c>
      <c r="V384">
        <v>25.353490000000001</v>
      </c>
      <c r="W384">
        <v>24.720559999999999</v>
      </c>
      <c r="X384">
        <v>26.977519999999998</v>
      </c>
      <c r="Y384">
        <v>25.915929999999999</v>
      </c>
      <c r="Z384">
        <v>24.647290000000002</v>
      </c>
      <c r="AA384">
        <v>24.676159999999999</v>
      </c>
      <c r="AB384">
        <v>25.023569999999999</v>
      </c>
      <c r="AC384">
        <v>24.663360000000001</v>
      </c>
      <c r="AD384">
        <v>25.311900000000001</v>
      </c>
      <c r="AE384">
        <v>30.675219999999999</v>
      </c>
      <c r="AF384">
        <v>31.252199999999998</v>
      </c>
      <c r="AG384">
        <v>30.643920000000001</v>
      </c>
      <c r="AH384" s="1" t="str">
        <f>MID(G384,FIND("|",G384,1)+1,FIND("|",G384,FIND("|",G384,1)+1)-FIND("|",G384,1)-1)</f>
        <v>A0A0C4F7L0</v>
      </c>
      <c r="AI384" s="1" t="str">
        <f>VLOOKUP(AH384,'Additional Annotation'!B:J,2,FALSE)</f>
        <v>331221599</v>
      </c>
      <c r="AJ384" s="1" t="str">
        <f>VLOOKUP(AH384,'Additional Annotation'!B:J,3,FALSE)</f>
        <v>XP_003323474.1</v>
      </c>
      <c r="AK384" s="1" t="str">
        <f>VLOOKUP(AH384,'Additional Annotation'!B:J,7,FALSE)</f>
        <v>phosphoacetylglucosamine mutase</v>
      </c>
      <c r="AL384" s="1" t="str">
        <f>VLOOKUP(AH384,'Additional Annotation'!B:J,8,FALSE)</f>
        <v>Puccinia graminis f. sp. tritici CRL 75-36-700-3</v>
      </c>
      <c r="AM384" s="1" t="str">
        <f>VLOOKUP(AH384,'Additional Annotation'!B:J,9,FALSE)</f>
        <v>Puccinia graminis f. sp. tritici CRL 75-36-700-3</v>
      </c>
    </row>
    <row r="385" spans="1:39" x14ac:dyDescent="0.25">
      <c r="A385" s="15"/>
      <c r="B385" s="1" t="s">
        <v>31</v>
      </c>
      <c r="C385" s="1">
        <v>4.00153134171783</v>
      </c>
      <c r="D385" s="1">
        <v>-4.2979996999104797</v>
      </c>
      <c r="E385" s="1" t="s">
        <v>773</v>
      </c>
      <c r="F385" s="1" t="s">
        <v>773</v>
      </c>
      <c r="G385" s="1" t="s">
        <v>774</v>
      </c>
      <c r="H385">
        <v>6</v>
      </c>
      <c r="I385">
        <v>6</v>
      </c>
      <c r="J385">
        <v>6</v>
      </c>
      <c r="K385">
        <v>27.1</v>
      </c>
      <c r="L385">
        <v>27.1</v>
      </c>
      <c r="M385">
        <v>27.1</v>
      </c>
      <c r="N385">
        <v>28.167000000000002</v>
      </c>
      <c r="O385">
        <v>8.6623000000000001</v>
      </c>
      <c r="P385">
        <v>720570000</v>
      </c>
      <c r="Q385">
        <v>15</v>
      </c>
      <c r="R385">
        <v>3.5449319622587798</v>
      </c>
      <c r="S385">
        <v>2.5540603248259901E-2</v>
      </c>
      <c r="T385">
        <v>-2.09773699442546</v>
      </c>
      <c r="U385">
        <v>-1.25147960154611</v>
      </c>
      <c r="V385">
        <v>26.704550000000001</v>
      </c>
      <c r="W385">
        <v>25.491219999999998</v>
      </c>
      <c r="X385">
        <v>26.87518</v>
      </c>
      <c r="Y385">
        <v>25.147670000000002</v>
      </c>
      <c r="Z385">
        <v>25.664909999999999</v>
      </c>
      <c r="AA385">
        <v>25.568519999999999</v>
      </c>
      <c r="AB385">
        <v>25.479869999999998</v>
      </c>
      <c r="AC385">
        <v>26.089230000000001</v>
      </c>
      <c r="AD385">
        <v>24.827970000000001</v>
      </c>
      <c r="AE385">
        <v>27.710570000000001</v>
      </c>
      <c r="AF385">
        <v>27.474519999999998</v>
      </c>
      <c r="AG385">
        <v>27.48922</v>
      </c>
      <c r="AH385" s="1" t="str">
        <f>MID(G385,FIND("|",G385,1)+1,FIND("|",G385,FIND("|",G385,1)+1)-FIND("|",G385,1)-1)</f>
        <v>A0A180GV23</v>
      </c>
      <c r="AI385" s="1" t="str">
        <f>VLOOKUP(AH385,'Additional Annotation'!B:J,2,FALSE)</f>
        <v>331221577</v>
      </c>
      <c r="AJ385" s="1" t="str">
        <f>VLOOKUP(AH385,'Additional Annotation'!B:J,3,FALSE)</f>
        <v>XP_003323463.1</v>
      </c>
      <c r="AK385" s="1" t="str">
        <f>VLOOKUP(AH385,'Additional Annotation'!B:J,7,FALSE)</f>
        <v>protein mago nashi</v>
      </c>
      <c r="AL385" s="1" t="str">
        <f>VLOOKUP(AH385,'Additional Annotation'!B:J,8,FALSE)</f>
        <v>Puccinia coronata var. avenae f. sp. avenae;Puccinia graminis f. sp. tritici CRL 75-36-700-3;Puccinia triticina 1-1 BBBD Race 1</v>
      </c>
      <c r="AM385" s="1" t="str">
        <f>VLOOKUP(AH385,'Additional Annotation'!B:J,9,FALSE)</f>
        <v>Puccinia coronata var. avenae f. sp. avenae;Puccinia graminis f. sp. tritici CRL 75-36-700-3;Puccinia triticina 1-1 BBBD Race 1</v>
      </c>
    </row>
    <row r="386" spans="1:39" x14ac:dyDescent="0.25">
      <c r="A386" s="15"/>
      <c r="B386" s="1" t="s">
        <v>31</v>
      </c>
      <c r="C386" s="1">
        <v>2.19955535304473</v>
      </c>
      <c r="D386" s="1">
        <v>-3.00950050354004</v>
      </c>
      <c r="E386" s="1" t="s">
        <v>775</v>
      </c>
      <c r="F386" s="1" t="s">
        <v>775</v>
      </c>
      <c r="G386" s="1" t="s">
        <v>776</v>
      </c>
      <c r="H386">
        <v>4</v>
      </c>
      <c r="I386">
        <v>4</v>
      </c>
      <c r="J386">
        <v>4</v>
      </c>
      <c r="K386">
        <v>15.7</v>
      </c>
      <c r="L386">
        <v>15.7</v>
      </c>
      <c r="M386">
        <v>15.7</v>
      </c>
      <c r="N386">
        <v>41.411999999999999</v>
      </c>
      <c r="O386">
        <v>55.697000000000003</v>
      </c>
      <c r="P386">
        <v>1002200000</v>
      </c>
      <c r="Q386">
        <v>12</v>
      </c>
      <c r="R386">
        <v>3.1587962510365499</v>
      </c>
      <c r="S386">
        <v>1.2025974025974001E-2</v>
      </c>
      <c r="T386">
        <v>-2.9746475219726598</v>
      </c>
      <c r="U386">
        <v>-1.6397146000409599</v>
      </c>
      <c r="V386">
        <v>25.491129999999998</v>
      </c>
      <c r="W386">
        <v>24.432089999999999</v>
      </c>
      <c r="X386">
        <v>25.126639999999998</v>
      </c>
      <c r="Y386">
        <v>24.814160000000001</v>
      </c>
      <c r="Z386">
        <v>25.196560000000002</v>
      </c>
      <c r="AA386">
        <v>25.32582</v>
      </c>
      <c r="AB386">
        <v>25.123439999999999</v>
      </c>
      <c r="AC386">
        <v>25.505990000000001</v>
      </c>
      <c r="AD386">
        <v>23.605889999999999</v>
      </c>
      <c r="AE386">
        <v>27.838039999999999</v>
      </c>
      <c r="AF386">
        <v>28.63409</v>
      </c>
      <c r="AG386">
        <v>27.78837</v>
      </c>
      <c r="AH386" s="1" t="str">
        <f>MID(G386,FIND("|",G386,1)+1,FIND("|",G386,FIND("|",G386,1)+1)-FIND("|",G386,1)-1)</f>
        <v>A0A0C4F7P6</v>
      </c>
      <c r="AI386" s="1" t="str">
        <f>VLOOKUP(AH386,'Additional Annotation'!B:J,2,FALSE)</f>
        <v>1034733639</v>
      </c>
      <c r="AJ386" s="1" t="str">
        <f>VLOOKUP(AH386,'Additional Annotation'!B:J,3,FALSE)</f>
        <v>OAV87879.1</v>
      </c>
      <c r="AK386" s="1" t="str">
        <f>VLOOKUP(AH386,'Additional Annotation'!B:J,7,FALSE)</f>
        <v>T-complex protein 1, theta subunit</v>
      </c>
      <c r="AL386" s="1" t="str">
        <f>VLOOKUP(AH386,'Additional Annotation'!B:J,8,FALSE)</f>
        <v>Puccinia triticina 1-1 BBBD Race 1</v>
      </c>
      <c r="AM386" s="1" t="str">
        <f>VLOOKUP(AH386,'Additional Annotation'!B:J,9,FALSE)</f>
        <v>Puccinia triticina 1-1 BBBD Race 1</v>
      </c>
    </row>
    <row r="387" spans="1:39" x14ac:dyDescent="0.25">
      <c r="A387" s="15"/>
      <c r="B387" s="1" t="s">
        <v>31</v>
      </c>
      <c r="C387" s="1">
        <v>1.7395318352156399</v>
      </c>
      <c r="D387" s="1">
        <v>-2.3771769205729099</v>
      </c>
      <c r="E387" s="1" t="s">
        <v>777</v>
      </c>
      <c r="F387" s="1" t="s">
        <v>777</v>
      </c>
      <c r="G387" s="1" t="s">
        <v>778</v>
      </c>
      <c r="H387">
        <v>16</v>
      </c>
      <c r="I387">
        <v>16</v>
      </c>
      <c r="J387">
        <v>16</v>
      </c>
      <c r="K387">
        <v>24.4</v>
      </c>
      <c r="L387">
        <v>24.4</v>
      </c>
      <c r="M387">
        <v>24.4</v>
      </c>
      <c r="N387">
        <v>114.03</v>
      </c>
      <c r="O387">
        <v>66.119</v>
      </c>
      <c r="P387">
        <v>1810200000</v>
      </c>
      <c r="Q387">
        <v>37</v>
      </c>
      <c r="R387">
        <v>2.6117084042677798</v>
      </c>
      <c r="S387">
        <v>1.05890909090909E-2</v>
      </c>
      <c r="T387">
        <v>-3.6343580881754498</v>
      </c>
      <c r="U387">
        <v>-1.7862990641057199</v>
      </c>
      <c r="V387">
        <v>25.800039999999999</v>
      </c>
      <c r="W387">
        <v>24.209060000000001</v>
      </c>
      <c r="X387">
        <v>25.277429999999999</v>
      </c>
      <c r="Y387">
        <v>25.263809999999999</v>
      </c>
      <c r="Z387">
        <v>26.138269999999999</v>
      </c>
      <c r="AA387">
        <v>24.310649999999999</v>
      </c>
      <c r="AB387">
        <v>24.413270000000001</v>
      </c>
      <c r="AC387">
        <v>25.060669999999998</v>
      </c>
      <c r="AD387">
        <v>24.68966</v>
      </c>
      <c r="AE387">
        <v>29.016220000000001</v>
      </c>
      <c r="AF387">
        <v>28.878070000000001</v>
      </c>
      <c r="AG387">
        <v>28.721530000000001</v>
      </c>
      <c r="AH387" s="1" t="str">
        <f>MID(G387,FIND("|",G387,1)+1,FIND("|",G387,FIND("|",G387,1)+1)-FIND("|",G387,1)-1)</f>
        <v>A0A180H104</v>
      </c>
      <c r="AI387" s="1" t="str">
        <f>VLOOKUP(AH387,'Additional Annotation'!B:J,2,FALSE)</f>
        <v>1034744739</v>
      </c>
      <c r="AJ387" s="1" t="str">
        <f>VLOOKUP(AH387,'Additional Annotation'!B:J,3,FALSE)</f>
        <v>OAV98727.1</v>
      </c>
      <c r="AK387" s="1" t="str">
        <f>VLOOKUP(AH387,'Additional Annotation'!B:J,7,FALSE)</f>
        <v>serine/threonine-protein phosphatase PP1</v>
      </c>
      <c r="AL387" s="1" t="str">
        <f>VLOOKUP(AH387,'Additional Annotation'!B:J,8,FALSE)</f>
        <v>Puccinia triticina 1-1 BBBD Race 1</v>
      </c>
      <c r="AM387" s="1" t="str">
        <f>VLOOKUP(AH387,'Additional Annotation'!B:J,9,FALSE)</f>
        <v>Puccinia triticina 1-1 BBBD Race 1</v>
      </c>
    </row>
    <row r="388" spans="1:39" x14ac:dyDescent="0.25">
      <c r="A388" s="15"/>
      <c r="B388" s="1" t="s">
        <v>31</v>
      </c>
      <c r="C388" s="1">
        <v>2.9099937206118902</v>
      </c>
      <c r="D388" s="1">
        <v>-4.5259977976481096</v>
      </c>
      <c r="E388" s="1" t="s">
        <v>779</v>
      </c>
      <c r="F388" s="1" t="s">
        <v>779</v>
      </c>
      <c r="G388" s="1" t="s">
        <v>780</v>
      </c>
      <c r="H388">
        <v>3</v>
      </c>
      <c r="I388">
        <v>3</v>
      </c>
      <c r="J388">
        <v>1</v>
      </c>
      <c r="K388">
        <v>29.9</v>
      </c>
      <c r="L388">
        <v>29.9</v>
      </c>
      <c r="M388">
        <v>12.7</v>
      </c>
      <c r="N388">
        <v>14.539</v>
      </c>
      <c r="O388">
        <v>261.99</v>
      </c>
      <c r="P388">
        <v>21537000000</v>
      </c>
      <c r="Q388">
        <v>118</v>
      </c>
      <c r="R388">
        <v>4.6940452646087101</v>
      </c>
      <c r="S388">
        <v>0</v>
      </c>
      <c r="T388">
        <v>-7.23229153951009</v>
      </c>
      <c r="U388">
        <v>-3.9938523137377602</v>
      </c>
      <c r="V388">
        <v>25.149609999999999</v>
      </c>
      <c r="W388">
        <v>24.815290000000001</v>
      </c>
      <c r="X388">
        <v>26.211539999999999</v>
      </c>
      <c r="Y388">
        <v>25.453279999999999</v>
      </c>
      <c r="Z388">
        <v>25.189119999999999</v>
      </c>
      <c r="AA388">
        <v>24.55583</v>
      </c>
      <c r="AB388">
        <v>27.637409999999999</v>
      </c>
      <c r="AC388">
        <v>24.50384</v>
      </c>
      <c r="AD388">
        <v>25.439129999999999</v>
      </c>
      <c r="AE388">
        <v>32.557299999999998</v>
      </c>
      <c r="AF388">
        <v>32.00488</v>
      </c>
      <c r="AG388">
        <v>32.332929999999998</v>
      </c>
      <c r="AH388" s="1" t="str">
        <f>MID(G388,FIND("|",G388,1)+1,FIND("|",G388,FIND("|",G388,1)+1)-FIND("|",G388,1)-1)</f>
        <v>A0A0C4F7Z5</v>
      </c>
      <c r="AI388" s="1" t="str">
        <f>VLOOKUP(AH388,'Additional Annotation'!B:J,2,FALSE)</f>
        <v>647398397</v>
      </c>
      <c r="AJ388" s="1" t="str">
        <f>VLOOKUP(AH388,'Additional Annotation'!B:J,3,FALSE)</f>
        <v>CDR42256.1</v>
      </c>
      <c r="AK388" s="1" t="str">
        <f>VLOOKUP(AH388,'Additional Annotation'!B:J,7,FALSE)</f>
        <v>RHTO0S06e11760g1_1</v>
      </c>
      <c r="AL388" s="1" t="str">
        <f>VLOOKUP(AH388,'Additional Annotation'!B:J,8,FALSE)</f>
        <v>Rhodotorula toruloides</v>
      </c>
      <c r="AM388" s="1" t="str">
        <f>VLOOKUP(AH388,'Additional Annotation'!B:J,9,FALSE)</f>
        <v>Rhodotorula toruloides</v>
      </c>
    </row>
    <row r="389" spans="1:39" x14ac:dyDescent="0.25">
      <c r="A389" s="15"/>
      <c r="B389" s="1" t="s">
        <v>31</v>
      </c>
      <c r="C389" s="1">
        <v>4.6254010463174202</v>
      </c>
      <c r="D389" s="1">
        <v>-6.4947210947672502</v>
      </c>
      <c r="E389" s="1" t="s">
        <v>781</v>
      </c>
      <c r="F389" s="1" t="s">
        <v>781</v>
      </c>
      <c r="G389" s="1" t="s">
        <v>782</v>
      </c>
      <c r="H389">
        <v>9</v>
      </c>
      <c r="I389">
        <v>9</v>
      </c>
      <c r="J389">
        <v>9</v>
      </c>
      <c r="K389">
        <v>20.6</v>
      </c>
      <c r="L389">
        <v>20.6</v>
      </c>
      <c r="M389">
        <v>20.6</v>
      </c>
      <c r="N389">
        <v>57.844999999999999</v>
      </c>
      <c r="O389">
        <v>37.548999999999999</v>
      </c>
      <c r="P389">
        <v>1321600000</v>
      </c>
      <c r="Q389">
        <v>18</v>
      </c>
      <c r="R389">
        <v>4.3634530800348497</v>
      </c>
      <c r="S389">
        <v>8.3965517241379305E-3</v>
      </c>
      <c r="T389">
        <v>-3.3229033152262399</v>
      </c>
      <c r="U389">
        <v>-1.9861837815807899</v>
      </c>
      <c r="V389">
        <v>25.26679</v>
      </c>
      <c r="W389">
        <v>25.458030000000001</v>
      </c>
      <c r="X389">
        <v>23.717590000000001</v>
      </c>
      <c r="Y389">
        <v>24.754449999999999</v>
      </c>
      <c r="Z389">
        <v>25.347950000000001</v>
      </c>
      <c r="AA389">
        <v>25.0913</v>
      </c>
      <c r="AB389">
        <v>25.37388</v>
      </c>
      <c r="AC389">
        <v>25.74832</v>
      </c>
      <c r="AD389">
        <v>23.9955</v>
      </c>
      <c r="AE389">
        <v>28.399260000000002</v>
      </c>
      <c r="AF389">
        <v>28.34845</v>
      </c>
      <c r="AG389">
        <v>28.4147</v>
      </c>
      <c r="AH389" s="1" t="str">
        <f>MID(G389,FIND("|",G389,1)+1,FIND("|",G389,FIND("|",G389,1)+1)-FIND("|",G389,1)-1)</f>
        <v>A0A0C4F869</v>
      </c>
      <c r="AI389" s="1" t="str">
        <f>VLOOKUP(AH389,'Additional Annotation'!B:J,2,FALSE)</f>
        <v>1034735074</v>
      </c>
      <c r="AJ389" s="1" t="str">
        <f>VLOOKUP(AH389,'Additional Annotation'!B:J,3,FALSE)</f>
        <v>OAV89193.1</v>
      </c>
      <c r="AK389" s="1" t="str">
        <f>VLOOKUP(AH389,'Additional Annotation'!B:J,7,FALSE)</f>
        <v>translationally-controlled tumor protein</v>
      </c>
      <c r="AL389" s="1" t="str">
        <f>VLOOKUP(AH389,'Additional Annotation'!B:J,8,FALSE)</f>
        <v>Puccinia triticina 1-1 BBBD Race 1</v>
      </c>
      <c r="AM389" s="1" t="str">
        <f>VLOOKUP(AH389,'Additional Annotation'!B:J,9,FALSE)</f>
        <v>Puccinia triticina 1-1 BBBD Race 1</v>
      </c>
    </row>
    <row r="390" spans="1:39" x14ac:dyDescent="0.25">
      <c r="A390" s="15"/>
      <c r="B390" s="1" t="s">
        <v>31</v>
      </c>
      <c r="C390" s="1">
        <v>3.8983856809906801</v>
      </c>
      <c r="D390" s="1">
        <v>-4.0978228251139299</v>
      </c>
      <c r="E390" s="1" t="s">
        <v>783</v>
      </c>
      <c r="F390" s="1" t="s">
        <v>783</v>
      </c>
      <c r="G390" s="1" t="s">
        <v>784</v>
      </c>
      <c r="H390">
        <v>8</v>
      </c>
      <c r="I390">
        <v>8</v>
      </c>
      <c r="J390">
        <v>8</v>
      </c>
      <c r="K390">
        <v>58.4</v>
      </c>
      <c r="L390">
        <v>58.4</v>
      </c>
      <c r="M390">
        <v>58.4</v>
      </c>
      <c r="N390">
        <v>17.504000000000001</v>
      </c>
      <c r="O390">
        <v>52.567999999999998</v>
      </c>
      <c r="P390">
        <v>1572600000</v>
      </c>
      <c r="Q390">
        <v>24</v>
      </c>
      <c r="R390">
        <v>4.00153134171783</v>
      </c>
      <c r="S390">
        <v>4.1038961038961002E-3</v>
      </c>
      <c r="T390">
        <v>-4.2979996999104797</v>
      </c>
      <c r="U390">
        <v>-2.4196952570790602</v>
      </c>
      <c r="V390">
        <v>23.433720000000001</v>
      </c>
      <c r="W390">
        <v>24.68695</v>
      </c>
      <c r="X390">
        <v>24.397829999999999</v>
      </c>
      <c r="Y390">
        <v>24.719000000000001</v>
      </c>
      <c r="Z390">
        <v>24.411480000000001</v>
      </c>
      <c r="AA390">
        <v>24.06737</v>
      </c>
      <c r="AB390">
        <v>24.84543</v>
      </c>
      <c r="AC390">
        <v>24.87171</v>
      </c>
      <c r="AD390">
        <v>23.950430000000001</v>
      </c>
      <c r="AE390">
        <v>28.862159999999999</v>
      </c>
      <c r="AF390">
        <v>28.93469</v>
      </c>
      <c r="AG390">
        <v>28.295000000000002</v>
      </c>
      <c r="AH390" s="1" t="str">
        <f>MID(G390,FIND("|",G390,1)+1,FIND("|",G390,FIND("|",G390,1)+1)-FIND("|",G390,1)-1)</f>
        <v>A0A0C4F881</v>
      </c>
      <c r="AI390" s="1" t="str">
        <f>VLOOKUP(AH390,'Additional Annotation'!B:J,2,FALSE)</f>
        <v>1034734777</v>
      </c>
      <c r="AJ390" s="1" t="str">
        <f>VLOOKUP(AH390,'Additional Annotation'!B:J,3,FALSE)</f>
        <v>OAV88907.1</v>
      </c>
      <c r="AK390" s="1" t="str">
        <f>VLOOKUP(AH390,'Additional Annotation'!B:J,7,FALSE)</f>
        <v>pyridoxine biosynthesis protein PDX1</v>
      </c>
      <c r="AL390" s="1" t="str">
        <f>VLOOKUP(AH390,'Additional Annotation'!B:J,8,FALSE)</f>
        <v>Puccinia triticina 1-1 BBBD Race 1</v>
      </c>
      <c r="AM390" s="1" t="str">
        <f>VLOOKUP(AH390,'Additional Annotation'!B:J,9,FALSE)</f>
        <v>Puccinia triticina 1-1 BBBD Race 1</v>
      </c>
    </row>
    <row r="391" spans="1:39" x14ac:dyDescent="0.25">
      <c r="A391" s="15"/>
      <c r="B391" s="1" t="s">
        <v>31</v>
      </c>
      <c r="C391" s="1">
        <v>2.8346296733748599</v>
      </c>
      <c r="D391" s="1">
        <v>-5.7035617828369096</v>
      </c>
      <c r="E391" s="1" t="s">
        <v>785</v>
      </c>
      <c r="F391" s="1" t="s">
        <v>785</v>
      </c>
      <c r="G391" s="1" t="s">
        <v>786</v>
      </c>
      <c r="H391">
        <v>6</v>
      </c>
      <c r="I391">
        <v>6</v>
      </c>
      <c r="J391">
        <v>6</v>
      </c>
      <c r="K391">
        <v>13.8</v>
      </c>
      <c r="L391">
        <v>13.8</v>
      </c>
      <c r="M391">
        <v>13.8</v>
      </c>
      <c r="N391">
        <v>58.045999999999999</v>
      </c>
      <c r="O391">
        <v>55.401000000000003</v>
      </c>
      <c r="P391">
        <v>1491800000</v>
      </c>
      <c r="Q391">
        <v>16</v>
      </c>
      <c r="R391">
        <v>2.19955535304473</v>
      </c>
      <c r="S391">
        <v>1.6123249299719901E-2</v>
      </c>
      <c r="T391">
        <v>-3.00950050354004</v>
      </c>
      <c r="U391">
        <v>-1.45125879617509</v>
      </c>
      <c r="V391">
        <v>23.668340000000001</v>
      </c>
      <c r="W391">
        <v>25.253240000000002</v>
      </c>
      <c r="X391">
        <v>25.534189999999999</v>
      </c>
      <c r="Y391">
        <v>24.60097</v>
      </c>
      <c r="Z391">
        <v>26.49091</v>
      </c>
      <c r="AA391">
        <v>25.704190000000001</v>
      </c>
      <c r="AB391">
        <v>25.524789999999999</v>
      </c>
      <c r="AC391">
        <v>24.027729999999998</v>
      </c>
      <c r="AD391">
        <v>23.499009999999998</v>
      </c>
      <c r="AE391">
        <v>28.67775</v>
      </c>
      <c r="AF391">
        <v>28.286169999999998</v>
      </c>
      <c r="AG391">
        <v>28.86065</v>
      </c>
      <c r="AH391" s="1" t="str">
        <f>MID(G391,FIND("|",G391,1)+1,FIND("|",G391,FIND("|",G391,1)+1)-FIND("|",G391,1)-1)</f>
        <v>A0A0C4F8C0</v>
      </c>
      <c r="AI391" s="1" t="str">
        <f>VLOOKUP(AH391,'Additional Annotation'!B:J,2,FALSE)</f>
        <v>331245381</v>
      </c>
      <c r="AJ391" s="1" t="str">
        <f>VLOOKUP(AH391,'Additional Annotation'!B:J,3,FALSE)</f>
        <v>XP_003335327.1</v>
      </c>
      <c r="AK391" s="1" t="str">
        <f>VLOOKUP(AH391,'Additional Annotation'!B:J,7,FALSE)</f>
        <v>citrate synthase</v>
      </c>
      <c r="AL391" s="1" t="str">
        <f>VLOOKUP(AH391,'Additional Annotation'!B:J,8,FALSE)</f>
        <v>Puccinia graminis f. sp. tritici CRL 75-36-700-3</v>
      </c>
      <c r="AM391" s="1" t="str">
        <f>VLOOKUP(AH391,'Additional Annotation'!B:J,9,FALSE)</f>
        <v>Puccinia graminis f. sp. tritici CRL 75-36-700-3</v>
      </c>
    </row>
    <row r="392" spans="1:39" x14ac:dyDescent="0.25">
      <c r="A392" s="15"/>
      <c r="B392" s="1" t="s">
        <v>31</v>
      </c>
      <c r="C392" s="1">
        <v>5.4126430633249702</v>
      </c>
      <c r="D392" s="1">
        <v>-7.0500774383544904</v>
      </c>
      <c r="E392" s="1" t="s">
        <v>787</v>
      </c>
      <c r="F392" s="1" t="s">
        <v>787</v>
      </c>
      <c r="G392" s="1" t="s">
        <v>788</v>
      </c>
      <c r="H392">
        <v>5</v>
      </c>
      <c r="I392">
        <v>5</v>
      </c>
      <c r="J392">
        <v>4</v>
      </c>
      <c r="K392">
        <v>21</v>
      </c>
      <c r="L392">
        <v>21</v>
      </c>
      <c r="M392">
        <v>16.8</v>
      </c>
      <c r="N392">
        <v>38.253999999999998</v>
      </c>
      <c r="O392">
        <v>39.64</v>
      </c>
      <c r="P392">
        <v>574040000</v>
      </c>
      <c r="Q392">
        <v>18</v>
      </c>
      <c r="R392">
        <v>1.7395318352156399</v>
      </c>
      <c r="S392">
        <v>4.0195519348268802E-2</v>
      </c>
      <c r="T392">
        <v>-2.3771769205729099</v>
      </c>
      <c r="U392">
        <v>-1.1231299849988201</v>
      </c>
      <c r="V392">
        <v>25.34909</v>
      </c>
      <c r="W392">
        <v>25.348050000000001</v>
      </c>
      <c r="X392">
        <v>26.40859</v>
      </c>
      <c r="Y392">
        <v>23.83277</v>
      </c>
      <c r="Z392">
        <v>25.963159999999998</v>
      </c>
      <c r="AA392">
        <v>24.770879999999998</v>
      </c>
      <c r="AB392">
        <v>24.016649999999998</v>
      </c>
      <c r="AC392">
        <v>25.198229999999999</v>
      </c>
      <c r="AD392">
        <v>25.137869999999999</v>
      </c>
      <c r="AE392">
        <v>27.248439999999999</v>
      </c>
      <c r="AF392">
        <v>27.20918</v>
      </c>
      <c r="AG392">
        <v>27.240729999999999</v>
      </c>
      <c r="AH392" s="1" t="str">
        <f>MID(G392,FIND("|",G392,1)+1,FIND("|",G392,FIND("|",G392,1)+1)-FIND("|",G392,1)-1)</f>
        <v>A0A0C4F8L8</v>
      </c>
      <c r="AI392" s="1" t="str">
        <f>VLOOKUP(AH392,'Additional Annotation'!B:J,2,FALSE)</f>
        <v>1405420462</v>
      </c>
      <c r="AJ392" s="1" t="str">
        <f>VLOOKUP(AH392,'Additional Annotation'!B:J,3,FALSE)</f>
        <v>SDA06229.1</v>
      </c>
      <c r="AK392" s="1" t="str">
        <f>VLOOKUP(AH392,'Additional Annotation'!B:J,7,FALSE)</f>
        <v>BZ3501_MvSof-1269-A2-R1_Chr10-1g02341</v>
      </c>
      <c r="AL392" s="1" t="str">
        <f>VLOOKUP(AH392,'Additional Annotation'!B:J,8,FALSE)</f>
        <v>Microbotryum saponariae</v>
      </c>
      <c r="AM392" s="1" t="str">
        <f>VLOOKUP(AH392,'Additional Annotation'!B:J,9,FALSE)</f>
        <v>Microbotryum saponariae</v>
      </c>
    </row>
    <row r="393" spans="1:39" x14ac:dyDescent="0.25">
      <c r="A393" s="15"/>
      <c r="B393" s="1" t="s">
        <v>31</v>
      </c>
      <c r="C393" s="1">
        <v>3.04687219683708</v>
      </c>
      <c r="D393" s="1">
        <v>-2.9526958465576199</v>
      </c>
      <c r="E393" s="1" t="s">
        <v>789</v>
      </c>
      <c r="F393" s="1" t="s">
        <v>789</v>
      </c>
      <c r="G393" s="1" t="s">
        <v>790</v>
      </c>
      <c r="H393">
        <v>13</v>
      </c>
      <c r="I393">
        <v>13</v>
      </c>
      <c r="J393">
        <v>13</v>
      </c>
      <c r="K393">
        <v>41.4</v>
      </c>
      <c r="L393">
        <v>41.4</v>
      </c>
      <c r="M393">
        <v>41.4</v>
      </c>
      <c r="N393">
        <v>46.936999999999998</v>
      </c>
      <c r="O393">
        <v>79.805000000000007</v>
      </c>
      <c r="P393">
        <v>5252100000</v>
      </c>
      <c r="Q393">
        <v>75</v>
      </c>
      <c r="R393">
        <v>2.9099937206118902</v>
      </c>
      <c r="S393">
        <v>5.7319587628865999E-3</v>
      </c>
      <c r="T393">
        <v>-4.5259977976481096</v>
      </c>
      <c r="U393">
        <v>-2.2024790490429802</v>
      </c>
      <c r="V393">
        <v>24.97832</v>
      </c>
      <c r="W393">
        <v>24.688269999999999</v>
      </c>
      <c r="X393">
        <v>25.00095</v>
      </c>
      <c r="Y393">
        <v>26.514669999999999</v>
      </c>
      <c r="Z393">
        <v>25.321529999999999</v>
      </c>
      <c r="AA393">
        <v>25.526260000000001</v>
      </c>
      <c r="AB393">
        <v>25.707750000000001</v>
      </c>
      <c r="AC393">
        <v>25.779520000000002</v>
      </c>
      <c r="AD393">
        <v>24.684000000000001</v>
      </c>
      <c r="AE393">
        <v>30.847000000000001</v>
      </c>
      <c r="AF393">
        <v>29.495930000000001</v>
      </c>
      <c r="AG393">
        <v>30.597529999999999</v>
      </c>
      <c r="AH393" s="1" t="str">
        <f>MID(G393,FIND("|",G393,1)+1,FIND("|",G393,FIND("|",G393,1)+1)-FIND("|",G393,1)-1)</f>
        <v>A0A0C4F8T8</v>
      </c>
      <c r="AI393" s="1" t="str">
        <f>VLOOKUP(AH393,'Additional Annotation'!B:J,2,FALSE)</f>
        <v>331220978</v>
      </c>
      <c r="AJ393" s="1" t="str">
        <f>VLOOKUP(AH393,'Additional Annotation'!B:J,3,FALSE)</f>
        <v>XP_003323164.1</v>
      </c>
      <c r="AK393" s="1" t="str">
        <f>VLOOKUP(AH393,'Additional Annotation'!B:J,7,FALSE)</f>
        <v>high mobility group protein B1</v>
      </c>
      <c r="AL393" s="1" t="str">
        <f>VLOOKUP(AH393,'Additional Annotation'!B:J,8,FALSE)</f>
        <v>Puccinia graminis f. sp. tritici CRL 75-36-700-3</v>
      </c>
      <c r="AM393" s="1" t="str">
        <f>VLOOKUP(AH393,'Additional Annotation'!B:J,9,FALSE)</f>
        <v>Puccinia graminis f. sp. tritici CRL 75-36-700-3</v>
      </c>
    </row>
    <row r="394" spans="1:39" x14ac:dyDescent="0.25">
      <c r="A394" s="15"/>
      <c r="B394" s="1" t="s">
        <v>31</v>
      </c>
      <c r="C394" s="1">
        <v>6.1508406237129902</v>
      </c>
      <c r="D394" s="1">
        <v>-8.3733577728271502</v>
      </c>
      <c r="E394" s="1" t="s">
        <v>791</v>
      </c>
      <c r="F394" s="1" t="s">
        <v>791</v>
      </c>
      <c r="G394" s="1" t="s">
        <v>792</v>
      </c>
      <c r="H394">
        <v>9</v>
      </c>
      <c r="I394">
        <v>9</v>
      </c>
      <c r="J394">
        <v>9</v>
      </c>
      <c r="K394">
        <v>63.3</v>
      </c>
      <c r="L394">
        <v>63.3</v>
      </c>
      <c r="M394">
        <v>63.3</v>
      </c>
      <c r="N394">
        <v>18.504999999999999</v>
      </c>
      <c r="O394">
        <v>265.57</v>
      </c>
      <c r="P394">
        <v>18445000000</v>
      </c>
      <c r="Q394">
        <v>111</v>
      </c>
      <c r="R394">
        <v>4.6254010463174202</v>
      </c>
      <c r="S394">
        <v>0</v>
      </c>
      <c r="T394">
        <v>-6.4947210947672502</v>
      </c>
      <c r="U394">
        <v>-3.6273650256693499</v>
      </c>
      <c r="V394">
        <v>24.656610000000001</v>
      </c>
      <c r="W394">
        <v>25.483540000000001</v>
      </c>
      <c r="X394">
        <v>25.384640000000001</v>
      </c>
      <c r="Y394">
        <v>26.08963</v>
      </c>
      <c r="Z394">
        <v>25.338010000000001</v>
      </c>
      <c r="AA394">
        <v>25.505109999999998</v>
      </c>
      <c r="AB394">
        <v>24.440860000000001</v>
      </c>
      <c r="AC394">
        <v>26.24701</v>
      </c>
      <c r="AD394">
        <v>24.815049999999999</v>
      </c>
      <c r="AE394">
        <v>32.027850000000001</v>
      </c>
      <c r="AF394">
        <v>32.491370000000003</v>
      </c>
      <c r="AG394">
        <v>31.897680000000001</v>
      </c>
      <c r="AH394" s="1" t="str">
        <f>MID(G394,FIND("|",G394,1)+1,FIND("|",G394,FIND("|",G394,1)+1)-FIND("|",G394,1)-1)</f>
        <v>A0A0C4F9B4</v>
      </c>
      <c r="AI394" s="1" t="str">
        <f>VLOOKUP(AH394,'Additional Annotation'!B:J,2,FALSE)</f>
        <v>1023278350</v>
      </c>
      <c r="AJ394" s="1" t="str">
        <f>VLOOKUP(AH394,'Additional Annotation'!B:J,3,FALSE)</f>
        <v>KZT73199.1</v>
      </c>
      <c r="AK394" s="1" t="str">
        <f>VLOOKUP(AH394,'Additional Annotation'!B:J,7,FALSE)</f>
        <v>Thiamin diphosphate-binding protein</v>
      </c>
      <c r="AL394" s="1" t="str">
        <f>VLOOKUP(AH394,'Additional Annotation'!B:J,8,FALSE)</f>
        <v>Daedalea quercina L-15889</v>
      </c>
      <c r="AM394" s="1" t="str">
        <f>VLOOKUP(AH394,'Additional Annotation'!B:J,9,FALSE)</f>
        <v>Daedalea quercina L-15889</v>
      </c>
    </row>
    <row r="395" spans="1:39" x14ac:dyDescent="0.25">
      <c r="A395" s="15"/>
      <c r="B395" s="1" t="s">
        <v>31</v>
      </c>
      <c r="C395" s="1">
        <v>3.3043163922966898</v>
      </c>
      <c r="D395" s="1">
        <v>-5.2048238118489598</v>
      </c>
      <c r="E395" s="1" t="s">
        <v>793</v>
      </c>
      <c r="F395" s="1" t="s">
        <v>793</v>
      </c>
      <c r="G395" s="1" t="s">
        <v>794</v>
      </c>
      <c r="H395">
        <v>11</v>
      </c>
      <c r="I395">
        <v>8</v>
      </c>
      <c r="J395">
        <v>8</v>
      </c>
      <c r="K395">
        <v>43.3</v>
      </c>
      <c r="L395">
        <v>34.5</v>
      </c>
      <c r="M395">
        <v>34.5</v>
      </c>
      <c r="N395">
        <v>34.631</v>
      </c>
      <c r="O395">
        <v>28.315999999999999</v>
      </c>
      <c r="P395">
        <v>2930000000</v>
      </c>
      <c r="Q395">
        <v>32</v>
      </c>
      <c r="R395">
        <v>3.8983856809906801</v>
      </c>
      <c r="S395">
        <v>5.0867052023121397E-3</v>
      </c>
      <c r="T395">
        <v>-4.0978228251139299</v>
      </c>
      <c r="U395">
        <v>-2.30247740680479</v>
      </c>
      <c r="V395">
        <v>24.95234</v>
      </c>
      <c r="W395">
        <v>25.86101</v>
      </c>
      <c r="X395">
        <v>25.019860000000001</v>
      </c>
      <c r="Y395">
        <v>25.607690000000002</v>
      </c>
      <c r="Z395">
        <v>25.051770000000001</v>
      </c>
      <c r="AA395">
        <v>26.005870000000002</v>
      </c>
      <c r="AB395">
        <v>23.856210000000001</v>
      </c>
      <c r="AC395">
        <v>25.42032</v>
      </c>
      <c r="AD395">
        <v>24.048359999999999</v>
      </c>
      <c r="AE395">
        <v>29.57366</v>
      </c>
      <c r="AF395">
        <v>29.67229</v>
      </c>
      <c r="AG395">
        <v>29.71285</v>
      </c>
      <c r="AH395" s="1" t="str">
        <f>MID(G395,FIND("|",G395,1)+1,FIND("|",G395,FIND("|",G395,1)+1)-FIND("|",G395,1)-1)</f>
        <v>A0A0C4F9E4</v>
      </c>
      <c r="AI395" s="1" t="str">
        <f>VLOOKUP(AH395,'Additional Annotation'!B:J,2,FALSE)</f>
        <v>331217081</v>
      </c>
      <c r="AJ395" s="1" t="str">
        <f>VLOOKUP(AH395,'Additional Annotation'!B:J,3,FALSE)</f>
        <v>XP_003321219.1</v>
      </c>
      <c r="AK395" s="1" t="str">
        <f>VLOOKUP(AH395,'Additional Annotation'!B:J,7,FALSE)</f>
        <v>60S ribosomal protein L7</v>
      </c>
      <c r="AL395" s="1" t="str">
        <f>VLOOKUP(AH395,'Additional Annotation'!B:J,8,FALSE)</f>
        <v>Puccinia graminis f. sp. tritici CRL 75-36-700-3</v>
      </c>
      <c r="AM395" s="1" t="str">
        <f>VLOOKUP(AH395,'Additional Annotation'!B:J,9,FALSE)</f>
        <v>Puccinia graminis f. sp. tritici CRL 75-36-700-3</v>
      </c>
    </row>
    <row r="396" spans="1:39" x14ac:dyDescent="0.25">
      <c r="A396" s="15"/>
      <c r="B396" s="1" t="s">
        <v>31</v>
      </c>
      <c r="C396" s="1">
        <v>2.4048221747399401</v>
      </c>
      <c r="D396" s="1">
        <v>-2.6790974934895799</v>
      </c>
      <c r="E396" s="1" t="s">
        <v>795</v>
      </c>
      <c r="F396" s="1" t="s">
        <v>795</v>
      </c>
      <c r="G396" s="1" t="s">
        <v>796</v>
      </c>
      <c r="H396">
        <v>15</v>
      </c>
      <c r="I396">
        <v>15</v>
      </c>
      <c r="J396">
        <v>15</v>
      </c>
      <c r="K396">
        <v>44</v>
      </c>
      <c r="L396">
        <v>44</v>
      </c>
      <c r="M396">
        <v>44</v>
      </c>
      <c r="N396">
        <v>51.561</v>
      </c>
      <c r="O396">
        <v>311.14999999999998</v>
      </c>
      <c r="P396">
        <v>11595000000</v>
      </c>
      <c r="Q396">
        <v>151</v>
      </c>
      <c r="R396">
        <v>2.8346296733748599</v>
      </c>
      <c r="S396">
        <v>4.1279999999999997E-3</v>
      </c>
      <c r="T396">
        <v>-5.7035617828369096</v>
      </c>
      <c r="U396">
        <v>-2.5553565896691901</v>
      </c>
      <c r="V396">
        <v>25.41723</v>
      </c>
      <c r="W396">
        <v>25.146650000000001</v>
      </c>
      <c r="X396">
        <v>27.332260000000002</v>
      </c>
      <c r="Y396">
        <v>24.232220000000002</v>
      </c>
      <c r="Z396">
        <v>26.146830000000001</v>
      </c>
      <c r="AA396">
        <v>26.61204</v>
      </c>
      <c r="AB396">
        <v>25.106159999999999</v>
      </c>
      <c r="AC396">
        <v>24.75441</v>
      </c>
      <c r="AD396">
        <v>24.525770000000001</v>
      </c>
      <c r="AE396">
        <v>31.288959999999999</v>
      </c>
      <c r="AF396">
        <v>31.515640000000001</v>
      </c>
      <c r="AG396">
        <v>31.297180000000001</v>
      </c>
      <c r="AH396" s="1" t="str">
        <f>MID(G396,FIND("|",G396,1)+1,FIND("|",G396,FIND("|",G396,1)+1)-FIND("|",G396,1)-1)</f>
        <v>A0A0C4FAR5</v>
      </c>
      <c r="AI396" s="1" t="str">
        <f>VLOOKUP(AH396,'Additional Annotation'!B:J,2,FALSE)</f>
        <v>1034737088</v>
      </c>
      <c r="AJ396" s="1" t="str">
        <f>VLOOKUP(AH396,'Additional Annotation'!B:J,3,FALSE)</f>
        <v>OAV91155.1</v>
      </c>
      <c r="AK396" s="1" t="str">
        <f>VLOOKUP(AH396,'Additional Annotation'!B:J,7,FALSE)</f>
        <v>geranyltranstransferase</v>
      </c>
      <c r="AL396" s="1" t="str">
        <f>VLOOKUP(AH396,'Additional Annotation'!B:J,8,FALSE)</f>
        <v>Puccinia triticina 1-1 BBBD Race 1</v>
      </c>
      <c r="AM396" s="1" t="str">
        <f>VLOOKUP(AH396,'Additional Annotation'!B:J,9,FALSE)</f>
        <v>Puccinia triticina 1-1 BBBD Race 1</v>
      </c>
    </row>
    <row r="397" spans="1:39" x14ac:dyDescent="0.25">
      <c r="A397" s="15"/>
      <c r="B397" s="1" t="s">
        <v>31</v>
      </c>
      <c r="C397" s="1">
        <v>1.89487670474212</v>
      </c>
      <c r="D397" s="1">
        <v>-2.27663103739421</v>
      </c>
      <c r="E397" s="1" t="s">
        <v>797</v>
      </c>
      <c r="F397" s="1" t="s">
        <v>797</v>
      </c>
      <c r="G397" s="1" t="s">
        <v>798</v>
      </c>
      <c r="H397">
        <v>15</v>
      </c>
      <c r="I397">
        <v>15</v>
      </c>
      <c r="J397">
        <v>15</v>
      </c>
      <c r="K397">
        <v>35.799999999999997</v>
      </c>
      <c r="L397">
        <v>35.799999999999997</v>
      </c>
      <c r="M397">
        <v>35.799999999999997</v>
      </c>
      <c r="N397">
        <v>46.16</v>
      </c>
      <c r="O397">
        <v>323.31</v>
      </c>
      <c r="P397">
        <v>13985000000</v>
      </c>
      <c r="Q397">
        <v>124</v>
      </c>
      <c r="R397">
        <v>5.4126430633249702</v>
      </c>
      <c r="S397">
        <v>0</v>
      </c>
      <c r="T397">
        <v>-7.0500774383544904</v>
      </c>
      <c r="U397">
        <v>-4.1470515108330703</v>
      </c>
      <c r="V397">
        <v>25.91743</v>
      </c>
      <c r="W397">
        <v>25.459900000000001</v>
      </c>
      <c r="X397">
        <v>26.329550000000001</v>
      </c>
      <c r="Y397">
        <v>24.489529999999998</v>
      </c>
      <c r="Z397">
        <v>24.635449999999999</v>
      </c>
      <c r="AA397">
        <v>25.132490000000001</v>
      </c>
      <c r="AB397">
        <v>25.248249999999999</v>
      </c>
      <c r="AC397">
        <v>25.590859999999999</v>
      </c>
      <c r="AD397">
        <v>24.192409999999999</v>
      </c>
      <c r="AE397">
        <v>31.87218</v>
      </c>
      <c r="AF397">
        <v>31.715140000000002</v>
      </c>
      <c r="AG397">
        <v>31.82039</v>
      </c>
      <c r="AH397" s="1" t="str">
        <f>MID(G397,FIND("|",G397,1)+1,FIND("|",G397,FIND("|",G397,1)+1)-FIND("|",G397,1)-1)</f>
        <v>A0A0C4FBG5</v>
      </c>
      <c r="AI397" s="1" t="str">
        <f>VLOOKUP(AH397,'Additional Annotation'!B:J,2,FALSE)</f>
        <v>1034744206</v>
      </c>
      <c r="AJ397" s="1" t="str">
        <f>VLOOKUP(AH397,'Additional Annotation'!B:J,3,FALSE)</f>
        <v>OAV98196.1</v>
      </c>
      <c r="AK397" s="1" t="str">
        <f>VLOOKUP(AH397,'Additional Annotation'!B:J,7,FALSE)</f>
        <v>UDP-glucose 4-epimerase</v>
      </c>
      <c r="AL397" s="1" t="str">
        <f>VLOOKUP(AH397,'Additional Annotation'!B:J,8,FALSE)</f>
        <v>Puccinia triticina 1-1 BBBD Race 1</v>
      </c>
      <c r="AM397" s="1" t="str">
        <f>VLOOKUP(AH397,'Additional Annotation'!B:J,9,FALSE)</f>
        <v>Puccinia triticina 1-1 BBBD Race 1</v>
      </c>
    </row>
    <row r="398" spans="1:39" x14ac:dyDescent="0.25">
      <c r="A398" s="15"/>
      <c r="B398" s="1" t="s">
        <v>31</v>
      </c>
      <c r="C398" s="1">
        <v>2.6095048209086098</v>
      </c>
      <c r="D398" s="1">
        <v>-2.9801699320475201</v>
      </c>
      <c r="E398" s="1" t="s">
        <v>799</v>
      </c>
      <c r="F398" s="1" t="s">
        <v>799</v>
      </c>
      <c r="G398" s="1" t="s">
        <v>800</v>
      </c>
      <c r="H398">
        <v>3</v>
      </c>
      <c r="I398">
        <v>3</v>
      </c>
      <c r="J398">
        <v>3</v>
      </c>
      <c r="K398">
        <v>29</v>
      </c>
      <c r="L398">
        <v>29</v>
      </c>
      <c r="M398">
        <v>29</v>
      </c>
      <c r="N398">
        <v>12.484999999999999</v>
      </c>
      <c r="O398">
        <v>26.992999999999999</v>
      </c>
      <c r="P398">
        <v>1253900000</v>
      </c>
      <c r="Q398">
        <v>12</v>
      </c>
      <c r="R398">
        <v>3.04687219683708</v>
      </c>
      <c r="S398">
        <v>1.2683544303797501E-2</v>
      </c>
      <c r="T398">
        <v>-2.9526958465576199</v>
      </c>
      <c r="U398">
        <v>-1.6104976040479499</v>
      </c>
      <c r="V398">
        <v>24.738630000000001</v>
      </c>
      <c r="W398">
        <v>24.87067</v>
      </c>
      <c r="X398">
        <v>26.241779999999999</v>
      </c>
      <c r="Y398">
        <v>24.901820000000001</v>
      </c>
      <c r="Z398">
        <v>25.844280000000001</v>
      </c>
      <c r="AA398">
        <v>25.6951</v>
      </c>
      <c r="AB398">
        <v>25.28912</v>
      </c>
      <c r="AC398">
        <v>24.69191</v>
      </c>
      <c r="AD398">
        <v>25.095949999999998</v>
      </c>
      <c r="AE398">
        <v>28.331299999999999</v>
      </c>
      <c r="AF398">
        <v>28.74682</v>
      </c>
      <c r="AG398">
        <v>28.221170000000001</v>
      </c>
      <c r="AH398" s="1" t="str">
        <f>MID(G398,FIND("|",G398,1)+1,FIND("|",G398,FIND("|",G398,1)+1)-FIND("|",G398,1)-1)</f>
        <v>A0A0C4FBU2</v>
      </c>
      <c r="AI398" s="1" t="str">
        <f>VLOOKUP(AH398,'Additional Annotation'!B:J,2,FALSE)</f>
        <v>1034733621</v>
      </c>
      <c r="AJ398" s="1" t="str">
        <f>VLOOKUP(AH398,'Additional Annotation'!B:J,3,FALSE)</f>
        <v>OAV87865.1</v>
      </c>
      <c r="AK398" s="1" t="str">
        <f>VLOOKUP(AH398,'Additional Annotation'!B:J,7,FALSE)</f>
        <v>hypothetical protein PTTG_10691</v>
      </c>
      <c r="AL398" s="1" t="str">
        <f>VLOOKUP(AH398,'Additional Annotation'!B:J,8,FALSE)</f>
        <v>Puccinia triticina 1-1 BBBD Race 1</v>
      </c>
      <c r="AM398" s="1" t="str">
        <f>VLOOKUP(AH398,'Additional Annotation'!B:J,9,FALSE)</f>
        <v>Puccinia triticina 1-1 BBBD Race 1</v>
      </c>
    </row>
    <row r="399" spans="1:39" x14ac:dyDescent="0.25">
      <c r="A399" s="15"/>
      <c r="B399" s="1" t="s">
        <v>31</v>
      </c>
      <c r="C399" s="1">
        <v>5.5565589958752097</v>
      </c>
      <c r="D399" s="1">
        <v>-9.6524906158447301</v>
      </c>
      <c r="E399" s="1" t="s">
        <v>801</v>
      </c>
      <c r="F399" s="1" t="s">
        <v>801</v>
      </c>
      <c r="G399" s="1" t="s">
        <v>802</v>
      </c>
      <c r="H399">
        <v>29</v>
      </c>
      <c r="I399">
        <v>29</v>
      </c>
      <c r="J399">
        <v>29</v>
      </c>
      <c r="K399">
        <v>50.6</v>
      </c>
      <c r="L399">
        <v>50.6</v>
      </c>
      <c r="M399">
        <v>50.6</v>
      </c>
      <c r="N399">
        <v>69.861000000000004</v>
      </c>
      <c r="O399">
        <v>323.31</v>
      </c>
      <c r="P399">
        <v>51743000000</v>
      </c>
      <c r="Q399">
        <v>362</v>
      </c>
      <c r="R399">
        <v>6.1508406237129902</v>
      </c>
      <c r="S399">
        <v>0</v>
      </c>
      <c r="T399">
        <v>-8.3733577728271502</v>
      </c>
      <c r="U399">
        <v>-5.0588100841647297</v>
      </c>
      <c r="V399">
        <v>25.669709999999998</v>
      </c>
      <c r="W399">
        <v>24.611170000000001</v>
      </c>
      <c r="X399">
        <v>25.59497</v>
      </c>
      <c r="Y399">
        <v>25.528880000000001</v>
      </c>
      <c r="Z399">
        <v>25.341989999999999</v>
      </c>
      <c r="AA399">
        <v>25.01577</v>
      </c>
      <c r="AB399">
        <v>25.06944</v>
      </c>
      <c r="AC399">
        <v>25.7898</v>
      </c>
      <c r="AD399">
        <v>25.522469999999998</v>
      </c>
      <c r="AE399">
        <v>33.595129999999997</v>
      </c>
      <c r="AF399">
        <v>33.733069999999998</v>
      </c>
      <c r="AG399">
        <v>33.6785</v>
      </c>
      <c r="AH399" s="1" t="str">
        <f>MID(G399,FIND("|",G399,1)+1,FIND("|",G399,FIND("|",G399,1)+1)-FIND("|",G399,1)-1)</f>
        <v>A0A180FX95</v>
      </c>
      <c r="AI399" s="1" t="str">
        <f>VLOOKUP(AH399,'Additional Annotation'!B:J,2,FALSE)</f>
        <v>1034722800</v>
      </c>
      <c r="AJ399" s="1" t="str">
        <f>VLOOKUP(AH399,'Additional Annotation'!B:J,3,FALSE)</f>
        <v>OAV85011.1</v>
      </c>
      <c r="AK399" s="1" t="str">
        <f>VLOOKUP(AH399,'Additional Annotation'!B:J,7,FALSE)</f>
        <v>hypothetical protein PTTG_12725</v>
      </c>
      <c r="AL399" s="1" t="str">
        <f>VLOOKUP(AH399,'Additional Annotation'!B:J,8,FALSE)</f>
        <v>Puccinia triticina 1-1 BBBD Race 1</v>
      </c>
      <c r="AM399" s="1" t="str">
        <f>VLOOKUP(AH399,'Additional Annotation'!B:J,9,FALSE)</f>
        <v>Puccinia triticina 1-1 BBBD Race 1</v>
      </c>
    </row>
    <row r="400" spans="1:39" x14ac:dyDescent="0.25">
      <c r="A400" s="15"/>
      <c r="B400" s="1" t="s">
        <v>31</v>
      </c>
      <c r="C400" s="1">
        <v>4.9490860618338903</v>
      </c>
      <c r="D400" s="1">
        <v>-7.5891812642415397</v>
      </c>
      <c r="E400" s="1" t="s">
        <v>803</v>
      </c>
      <c r="F400" s="1" t="s">
        <v>804</v>
      </c>
      <c r="G400" s="1" t="s">
        <v>805</v>
      </c>
      <c r="H400">
        <v>9</v>
      </c>
      <c r="I400">
        <v>9</v>
      </c>
      <c r="J400">
        <v>9</v>
      </c>
      <c r="K400">
        <v>55.2</v>
      </c>
      <c r="L400">
        <v>55.2</v>
      </c>
      <c r="M400">
        <v>55.2</v>
      </c>
      <c r="N400">
        <v>28.815999999999999</v>
      </c>
      <c r="O400">
        <v>123.96</v>
      </c>
      <c r="P400">
        <v>3537400000</v>
      </c>
      <c r="Q400">
        <v>49</v>
      </c>
      <c r="R400">
        <v>3.3043163922966898</v>
      </c>
      <c r="S400">
        <v>4.4482758620689698E-3</v>
      </c>
      <c r="T400">
        <v>-5.2048238118489598</v>
      </c>
      <c r="U400">
        <v>-2.5971762395498499</v>
      </c>
      <c r="V400">
        <v>25.513780000000001</v>
      </c>
      <c r="W400">
        <v>24.894670000000001</v>
      </c>
      <c r="X400">
        <v>26.385459999999998</v>
      </c>
      <c r="Y400">
        <v>23.94726</v>
      </c>
      <c r="Z400">
        <v>25.344550000000002</v>
      </c>
      <c r="AA400">
        <v>24.490379999999998</v>
      </c>
      <c r="AB400">
        <v>25.37997</v>
      </c>
      <c r="AC400">
        <v>23.99513</v>
      </c>
      <c r="AD400">
        <v>25.1021</v>
      </c>
      <c r="AE400">
        <v>30.205480000000001</v>
      </c>
      <c r="AF400">
        <v>29.97241</v>
      </c>
      <c r="AG400">
        <v>29.218769999999999</v>
      </c>
      <c r="AH400" s="1" t="str">
        <f>MID(G400,FIND("|",G400,1)+1,FIND("|",G400,FIND("|",G400,1)+1)-FIND("|",G400,1)-1)</f>
        <v>A0A180G1J2</v>
      </c>
      <c r="AI400" s="1" t="str">
        <f>VLOOKUP(AH400,'Additional Annotation'!B:J,2,FALSE)</f>
        <v>1034731412</v>
      </c>
      <c r="AJ400" s="1" t="str">
        <f>VLOOKUP(AH400,'Additional Annotation'!B:J,3,FALSE)</f>
        <v>OAV86484.1</v>
      </c>
      <c r="AK400" s="1" t="str">
        <f>VLOOKUP(AH400,'Additional Annotation'!B:J,7,FALSE)</f>
        <v>transaldolase, partial</v>
      </c>
      <c r="AL400" s="1" t="str">
        <f>VLOOKUP(AH400,'Additional Annotation'!B:J,8,FALSE)</f>
        <v>Puccinia triticina 1-1 BBBD Race 1</v>
      </c>
      <c r="AM400" s="1" t="str">
        <f>VLOOKUP(AH400,'Additional Annotation'!B:J,9,FALSE)</f>
        <v>Puccinia triticina 1-1 BBBD Race 1</v>
      </c>
    </row>
    <row r="401" spans="1:39" x14ac:dyDescent="0.25">
      <c r="A401" s="15"/>
      <c r="B401" s="1" t="s">
        <v>31</v>
      </c>
      <c r="C401" s="1">
        <v>5.0042080383451202</v>
      </c>
      <c r="D401" s="1">
        <v>-7.07404390970866</v>
      </c>
      <c r="E401" s="1" t="s">
        <v>806</v>
      </c>
      <c r="F401" s="1" t="s">
        <v>806</v>
      </c>
      <c r="G401" s="1" t="s">
        <v>807</v>
      </c>
      <c r="H401">
        <v>6</v>
      </c>
      <c r="I401">
        <v>6</v>
      </c>
      <c r="J401">
        <v>6</v>
      </c>
      <c r="K401">
        <v>23.5</v>
      </c>
      <c r="L401">
        <v>23.5</v>
      </c>
      <c r="M401">
        <v>23.5</v>
      </c>
      <c r="N401">
        <v>39.302</v>
      </c>
      <c r="O401">
        <v>45.661999999999999</v>
      </c>
      <c r="P401">
        <v>1283400000</v>
      </c>
      <c r="Q401">
        <v>29</v>
      </c>
      <c r="R401">
        <v>2.4048221747399401</v>
      </c>
      <c r="S401">
        <v>1.8587012987012999E-2</v>
      </c>
      <c r="T401">
        <v>-2.6790974934895799</v>
      </c>
      <c r="U401">
        <v>-1.3751510129693501</v>
      </c>
      <c r="V401">
        <v>25.291650000000001</v>
      </c>
      <c r="W401">
        <v>25.67287</v>
      </c>
      <c r="X401">
        <v>26.207699999999999</v>
      </c>
      <c r="Y401">
        <v>25.75929</v>
      </c>
      <c r="Z401">
        <v>26.309449999999998</v>
      </c>
      <c r="AA401">
        <v>24.826989999999999</v>
      </c>
      <c r="AB401">
        <v>25.72702</v>
      </c>
      <c r="AC401">
        <v>23.813079999999999</v>
      </c>
      <c r="AD401">
        <v>24.355370000000001</v>
      </c>
      <c r="AE401">
        <v>28.456659999999999</v>
      </c>
      <c r="AF401">
        <v>28.396930000000001</v>
      </c>
      <c r="AG401">
        <v>28.079440000000002</v>
      </c>
      <c r="AH401" s="1" t="str">
        <f>MID(G401,FIND("|",G401,1)+1,FIND("|",G401,FIND("|",G401,1)+1)-FIND("|",G401,1)-1)</f>
        <v>A0A180G1R1</v>
      </c>
      <c r="AI401" s="1" t="str">
        <f>VLOOKUP(AH401,'Additional Annotation'!B:J,2,FALSE)</f>
        <v>1034731526</v>
      </c>
      <c r="AJ401" s="1" t="str">
        <f>VLOOKUP(AH401,'Additional Annotation'!B:J,3,FALSE)</f>
        <v>OAV86540.1</v>
      </c>
      <c r="AK401" s="1" t="str">
        <f>VLOOKUP(AH401,'Additional Annotation'!B:J,7,FALSE)</f>
        <v>adenosylhomocysteinase</v>
      </c>
      <c r="AL401" s="1" t="str">
        <f>VLOOKUP(AH401,'Additional Annotation'!B:J,8,FALSE)</f>
        <v>Puccinia triticina 1-1 BBBD Race 1</v>
      </c>
      <c r="AM401" s="1" t="str">
        <f>VLOOKUP(AH401,'Additional Annotation'!B:J,9,FALSE)</f>
        <v>Puccinia triticina 1-1 BBBD Race 1</v>
      </c>
    </row>
    <row r="402" spans="1:39" x14ac:dyDescent="0.25">
      <c r="A402" s="15"/>
      <c r="B402" s="1" t="s">
        <v>31</v>
      </c>
      <c r="C402" s="1">
        <v>1.7826569844301901</v>
      </c>
      <c r="D402" s="1">
        <v>-2.4981301625569698</v>
      </c>
      <c r="E402" s="1" t="s">
        <v>808</v>
      </c>
      <c r="F402" s="1" t="s">
        <v>809</v>
      </c>
      <c r="G402" s="1" t="s">
        <v>810</v>
      </c>
      <c r="H402">
        <v>9</v>
      </c>
      <c r="I402">
        <v>9</v>
      </c>
      <c r="J402">
        <v>9</v>
      </c>
      <c r="K402">
        <v>42.8</v>
      </c>
      <c r="L402">
        <v>42.8</v>
      </c>
      <c r="M402">
        <v>42.8</v>
      </c>
      <c r="N402">
        <v>38.595999999999997</v>
      </c>
      <c r="O402">
        <v>34.338999999999999</v>
      </c>
      <c r="P402">
        <v>1071900000</v>
      </c>
      <c r="Q402">
        <v>18</v>
      </c>
      <c r="R402">
        <v>1.89487670474212</v>
      </c>
      <c r="S402">
        <v>4.0634146341463402E-2</v>
      </c>
      <c r="T402">
        <v>-2.27663103739421</v>
      </c>
      <c r="U402">
        <v>-1.1211665575429099</v>
      </c>
      <c r="V402">
        <v>25.503810000000001</v>
      </c>
      <c r="W402">
        <v>25.005700000000001</v>
      </c>
      <c r="X402">
        <v>25.49907</v>
      </c>
      <c r="Y402">
        <v>25.420300000000001</v>
      </c>
      <c r="Z402">
        <v>26.69575</v>
      </c>
      <c r="AA402">
        <v>25.117319999999999</v>
      </c>
      <c r="AB402">
        <v>24.050380000000001</v>
      </c>
      <c r="AC402">
        <v>24.746079999999999</v>
      </c>
      <c r="AD402">
        <v>25.230969999999999</v>
      </c>
      <c r="AE402">
        <v>28.417999999999999</v>
      </c>
      <c r="AF402">
        <v>27.98</v>
      </c>
      <c r="AG402">
        <v>27.66526</v>
      </c>
      <c r="AH402" s="1" t="str">
        <f>MID(G402,FIND("|",G402,1)+1,FIND("|",G402,FIND("|",G402,1)+1)-FIND("|",G402,1)-1)</f>
        <v>A0A180G2E4</v>
      </c>
      <c r="AI402" s="1" t="str">
        <f>VLOOKUP(AH402,'Additional Annotation'!B:J,2,FALSE)</f>
        <v>1034731637</v>
      </c>
      <c r="AJ402" s="1" t="str">
        <f>VLOOKUP(AH402,'Additional Annotation'!B:J,3,FALSE)</f>
        <v>OAV86592.1</v>
      </c>
      <c r="AK402" s="1" t="str">
        <f>VLOOKUP(AH402,'Additional Annotation'!B:J,7,FALSE)</f>
        <v>aspartyl-tRNA synthetase</v>
      </c>
      <c r="AL402" s="1" t="str">
        <f>VLOOKUP(AH402,'Additional Annotation'!B:J,8,FALSE)</f>
        <v>Puccinia triticina 1-1 BBBD Race 1</v>
      </c>
      <c r="AM402" s="1" t="str">
        <f>VLOOKUP(AH402,'Additional Annotation'!B:J,9,FALSE)</f>
        <v>Puccinia triticina 1-1 BBBD Race 1</v>
      </c>
    </row>
    <row r="403" spans="1:39" x14ac:dyDescent="0.25">
      <c r="A403" s="15"/>
      <c r="B403" s="1" t="s">
        <v>31</v>
      </c>
      <c r="C403" s="1">
        <v>3.1716116153647702</v>
      </c>
      <c r="D403" s="1">
        <v>-2.5525163014729801</v>
      </c>
      <c r="E403" s="1" t="s">
        <v>811</v>
      </c>
      <c r="F403" s="1" t="s">
        <v>811</v>
      </c>
      <c r="G403" s="1" t="s">
        <v>812</v>
      </c>
      <c r="H403">
        <v>3</v>
      </c>
      <c r="I403">
        <v>1</v>
      </c>
      <c r="J403">
        <v>1</v>
      </c>
      <c r="K403">
        <v>29.9</v>
      </c>
      <c r="L403">
        <v>12.7</v>
      </c>
      <c r="M403">
        <v>12.7</v>
      </c>
      <c r="N403">
        <v>14.522</v>
      </c>
      <c r="O403">
        <v>220.68</v>
      </c>
      <c r="P403">
        <v>1340900000</v>
      </c>
      <c r="Q403">
        <v>24</v>
      </c>
      <c r="R403">
        <v>2.6095048209086098</v>
      </c>
      <c r="S403">
        <v>1.31137724550898E-2</v>
      </c>
      <c r="T403">
        <v>-2.9801699320475201</v>
      </c>
      <c r="U403">
        <v>-1.5370047080160301</v>
      </c>
      <c r="V403">
        <v>25.315110000000001</v>
      </c>
      <c r="W403">
        <v>24.205459999999999</v>
      </c>
      <c r="X403">
        <v>24.50949</v>
      </c>
      <c r="Y403">
        <v>24.567350000000001</v>
      </c>
      <c r="Z403">
        <v>25.830300000000001</v>
      </c>
      <c r="AA403">
        <v>25.158580000000001</v>
      </c>
      <c r="AB403">
        <v>24.644089999999998</v>
      </c>
      <c r="AC403">
        <v>25.461400000000001</v>
      </c>
      <c r="AD403">
        <v>24.56062</v>
      </c>
      <c r="AE403">
        <v>27.717320000000001</v>
      </c>
      <c r="AF403">
        <v>28.557089999999999</v>
      </c>
      <c r="AG403">
        <v>28.22232</v>
      </c>
      <c r="AH403" s="1" t="str">
        <f>MID(G403,FIND("|",G403,1)+1,FIND("|",G403,FIND("|",G403,1)+1)-FIND("|",G403,1)-1)</f>
        <v>A0A180G2J0</v>
      </c>
      <c r="AI403" s="1" t="str">
        <f>VLOOKUP(AH403,'Additional Annotation'!B:J,2,FALSE)</f>
        <v>403168995</v>
      </c>
      <c r="AJ403" s="1" t="str">
        <f>VLOOKUP(AH403,'Additional Annotation'!B:J,3,FALSE)</f>
        <v>XP_003328555.2</v>
      </c>
      <c r="AK403" s="1" t="str">
        <f>VLOOKUP(AH403,'Additional Annotation'!B:J,7,FALSE)</f>
        <v>aminotransferase</v>
      </c>
      <c r="AL403" s="1" t="str">
        <f>VLOOKUP(AH403,'Additional Annotation'!B:J,8,FALSE)</f>
        <v>Puccinia graminis f. sp. tritici CRL 75-36-700-3</v>
      </c>
      <c r="AM403" s="1" t="str">
        <f>VLOOKUP(AH403,'Additional Annotation'!B:J,9,FALSE)</f>
        <v>Puccinia graminis f. sp. tritici CRL 75-36-700-3</v>
      </c>
    </row>
    <row r="404" spans="1:39" x14ac:dyDescent="0.25">
      <c r="A404" s="15"/>
      <c r="B404" s="1" t="s">
        <v>31</v>
      </c>
      <c r="C404" s="1">
        <v>3.9738419493505601</v>
      </c>
      <c r="D404" s="1">
        <v>-3.07331466674805</v>
      </c>
      <c r="E404" s="1" t="s">
        <v>813</v>
      </c>
      <c r="F404" s="1" t="s">
        <v>814</v>
      </c>
      <c r="G404" s="1" t="s">
        <v>815</v>
      </c>
      <c r="H404">
        <v>6</v>
      </c>
      <c r="I404">
        <v>6</v>
      </c>
      <c r="J404">
        <v>5</v>
      </c>
      <c r="K404">
        <v>32.299999999999997</v>
      </c>
      <c r="L404">
        <v>32.299999999999997</v>
      </c>
      <c r="M404">
        <v>26.8</v>
      </c>
      <c r="N404">
        <v>13.919</v>
      </c>
      <c r="O404">
        <v>130.72</v>
      </c>
      <c r="P404">
        <v>86681000000</v>
      </c>
      <c r="Q404">
        <v>119</v>
      </c>
      <c r="R404">
        <v>5.5565589958752097</v>
      </c>
      <c r="S404">
        <v>0</v>
      </c>
      <c r="T404">
        <v>-9.6524906158447301</v>
      </c>
      <c r="U404">
        <v>-5.5093137043512597</v>
      </c>
      <c r="V404">
        <v>24.19604</v>
      </c>
      <c r="W404">
        <v>24.535589999999999</v>
      </c>
      <c r="X404">
        <v>26.16189</v>
      </c>
      <c r="Y404">
        <v>25.20833</v>
      </c>
      <c r="Z404">
        <v>24.795829999999999</v>
      </c>
      <c r="AA404">
        <v>24.424029999999998</v>
      </c>
      <c r="AB404">
        <v>29.324940000000002</v>
      </c>
      <c r="AC404">
        <v>29.964580000000002</v>
      </c>
      <c r="AD404">
        <v>28.138780000000001</v>
      </c>
      <c r="AE404">
        <v>34.41545</v>
      </c>
      <c r="AF404">
        <v>34.672249999999998</v>
      </c>
      <c r="AG404">
        <v>34.297960000000003</v>
      </c>
      <c r="AH404" s="1" t="str">
        <f>MID(G404,FIND("|",G404,1)+1,FIND("|",G404,FIND("|",G404,1)+1)-FIND("|",G404,1)-1)</f>
        <v>A0A180G2U7</v>
      </c>
      <c r="AI404" s="1" t="str">
        <f>VLOOKUP(AH404,'Additional Annotation'!B:J,2,FALSE)</f>
        <v>403159882</v>
      </c>
      <c r="AJ404" s="1" t="str">
        <f>VLOOKUP(AH404,'Additional Annotation'!B:J,3,FALSE)</f>
        <v>XP_003320436.2</v>
      </c>
      <c r="AK404" s="1" t="str">
        <f>VLOOKUP(AH404,'Additional Annotation'!B:J,7,FALSE)</f>
        <v>ubiquitin thiolesterase</v>
      </c>
      <c r="AL404" s="1" t="str">
        <f>VLOOKUP(AH404,'Additional Annotation'!B:J,8,FALSE)</f>
        <v>Puccinia graminis f. sp. tritici CRL 75-36-700-3</v>
      </c>
      <c r="AM404" s="1" t="str">
        <f>VLOOKUP(AH404,'Additional Annotation'!B:J,9,FALSE)</f>
        <v>Puccinia graminis f. sp. tritici CRL 75-36-700-3</v>
      </c>
    </row>
    <row r="405" spans="1:39" x14ac:dyDescent="0.25">
      <c r="A405" s="15"/>
      <c r="B405" s="1" t="s">
        <v>31</v>
      </c>
      <c r="C405" s="1">
        <v>3.76490209871106</v>
      </c>
      <c r="D405" s="1">
        <v>-6.1139551798502598</v>
      </c>
      <c r="E405" s="1" t="s">
        <v>816</v>
      </c>
      <c r="F405" s="1" t="s">
        <v>816</v>
      </c>
      <c r="G405" s="1" t="s">
        <v>817</v>
      </c>
      <c r="H405">
        <v>18</v>
      </c>
      <c r="I405">
        <v>18</v>
      </c>
      <c r="J405">
        <v>18</v>
      </c>
      <c r="K405">
        <v>46</v>
      </c>
      <c r="L405">
        <v>46</v>
      </c>
      <c r="M405">
        <v>46</v>
      </c>
      <c r="N405">
        <v>38.771999999999998</v>
      </c>
      <c r="O405">
        <v>323.31</v>
      </c>
      <c r="P405">
        <v>30238000000</v>
      </c>
      <c r="Q405">
        <v>202</v>
      </c>
      <c r="R405">
        <v>4.9490860618338903</v>
      </c>
      <c r="S405">
        <v>0</v>
      </c>
      <c r="T405">
        <v>-7.5891812642415397</v>
      </c>
      <c r="U405">
        <v>-4.2601500949898199</v>
      </c>
      <c r="V405">
        <v>25.650369999999999</v>
      </c>
      <c r="W405">
        <v>25.99624</v>
      </c>
      <c r="X405">
        <v>25.325240000000001</v>
      </c>
      <c r="Y405">
        <v>25.26624</v>
      </c>
      <c r="Z405">
        <v>25.804069999999999</v>
      </c>
      <c r="AA405">
        <v>24.91488</v>
      </c>
      <c r="AB405">
        <v>23.892410000000002</v>
      </c>
      <c r="AC405">
        <v>26.16208</v>
      </c>
      <c r="AD405">
        <v>24.349779999999999</v>
      </c>
      <c r="AE405">
        <v>32.972340000000003</v>
      </c>
      <c r="AF405">
        <v>33.076749999999997</v>
      </c>
      <c r="AG405">
        <v>32.70364</v>
      </c>
      <c r="AH405" s="1" t="str">
        <f>MID(G405,FIND("|",G405,1)+1,FIND("|",G405,FIND("|",G405,1)+1)-FIND("|",G405,1)-1)</f>
        <v>A0A180G327</v>
      </c>
      <c r="AI405" s="1" t="str">
        <f>VLOOKUP(AH405,'Additional Annotation'!B:J,2,FALSE)</f>
        <v>1034732100</v>
      </c>
      <c r="AJ405" s="1" t="str">
        <f>VLOOKUP(AH405,'Additional Annotation'!B:J,3,FALSE)</f>
        <v>OAV86849.1</v>
      </c>
      <c r="AK405" s="1" t="str">
        <f>VLOOKUP(AH405,'Additional Annotation'!B:J,7,FALSE)</f>
        <v>triosephosphate isomerase</v>
      </c>
      <c r="AL405" s="1" t="str">
        <f>VLOOKUP(AH405,'Additional Annotation'!B:J,8,FALSE)</f>
        <v>Puccinia triticina 1-1 BBBD Race 1</v>
      </c>
      <c r="AM405" s="1" t="str">
        <f>VLOOKUP(AH405,'Additional Annotation'!B:J,9,FALSE)</f>
        <v>Puccinia triticina 1-1 BBBD Race 1</v>
      </c>
    </row>
    <row r="406" spans="1:39" x14ac:dyDescent="0.25">
      <c r="A406" s="15"/>
      <c r="B406" s="1" t="s">
        <v>31</v>
      </c>
      <c r="C406" s="1">
        <v>3.3834020232155901</v>
      </c>
      <c r="D406" s="1">
        <v>-2.6288572947184301</v>
      </c>
      <c r="E406" s="1" t="s">
        <v>818</v>
      </c>
      <c r="F406" s="1" t="s">
        <v>818</v>
      </c>
      <c r="G406" s="1" t="s">
        <v>819</v>
      </c>
      <c r="H406">
        <v>20</v>
      </c>
      <c r="I406">
        <v>20</v>
      </c>
      <c r="J406">
        <v>20</v>
      </c>
      <c r="K406">
        <v>48.4</v>
      </c>
      <c r="L406">
        <v>48.4</v>
      </c>
      <c r="M406">
        <v>48.4</v>
      </c>
      <c r="N406">
        <v>47.054000000000002</v>
      </c>
      <c r="O406">
        <v>323.31</v>
      </c>
      <c r="P406">
        <v>81293000000</v>
      </c>
      <c r="Q406">
        <v>236</v>
      </c>
      <c r="R406">
        <v>5.0042080383451202</v>
      </c>
      <c r="S406">
        <v>0</v>
      </c>
      <c r="T406">
        <v>-7.07404390970866</v>
      </c>
      <c r="U406">
        <v>-4.0328557975150803</v>
      </c>
      <c r="V406">
        <v>24.900230000000001</v>
      </c>
      <c r="W406">
        <v>25.418299999999999</v>
      </c>
      <c r="X406">
        <v>25.190249999999999</v>
      </c>
      <c r="Y406">
        <v>26.58738</v>
      </c>
      <c r="Z406">
        <v>26.142679999999999</v>
      </c>
      <c r="AA406">
        <v>26.306889999999999</v>
      </c>
      <c r="AB406">
        <v>24.986270000000001</v>
      </c>
      <c r="AC406">
        <v>24.66968</v>
      </c>
      <c r="AD406">
        <v>24.603950000000001</v>
      </c>
      <c r="AE406">
        <v>33.849130000000002</v>
      </c>
      <c r="AF406">
        <v>33.274479999999997</v>
      </c>
      <c r="AG406">
        <v>33.135480000000001</v>
      </c>
      <c r="AH406" s="1" t="str">
        <f>MID(G406,FIND("|",G406,1)+1,FIND("|",G406,FIND("|",G406,1)+1)-FIND("|",G406,1)-1)</f>
        <v>A0A180G334</v>
      </c>
      <c r="AI406" s="1" t="str">
        <f>VLOOKUP(AH406,'Additional Annotation'!B:J,2,FALSE)</f>
        <v>1034732539</v>
      </c>
      <c r="AJ406" s="1" t="str">
        <f>VLOOKUP(AH406,'Additional Annotation'!B:J,3,FALSE)</f>
        <v>OAV87106.1</v>
      </c>
      <c r="AK406" s="1" t="str">
        <f>VLOOKUP(AH406,'Additional Annotation'!B:J,7,FALSE)</f>
        <v>hypothetical protein PTTG_07204</v>
      </c>
      <c r="AL406" s="1" t="str">
        <f>VLOOKUP(AH406,'Additional Annotation'!B:J,8,FALSE)</f>
        <v>Puccinia triticina 1-1 BBBD Race 1</v>
      </c>
      <c r="AM406" s="1" t="str">
        <f>VLOOKUP(AH406,'Additional Annotation'!B:J,9,FALSE)</f>
        <v>Puccinia triticina 1-1 BBBD Race 1</v>
      </c>
    </row>
    <row r="407" spans="1:39" x14ac:dyDescent="0.25">
      <c r="A407" s="15"/>
      <c r="B407" s="1" t="s">
        <v>31</v>
      </c>
      <c r="C407" s="1">
        <v>2.88962137918196</v>
      </c>
      <c r="D407" s="1">
        <v>-4.5407047271728498</v>
      </c>
      <c r="E407" s="1" t="s">
        <v>820</v>
      </c>
      <c r="F407" s="1" t="s">
        <v>820</v>
      </c>
      <c r="G407" s="1" t="s">
        <v>821</v>
      </c>
      <c r="H407">
        <v>6</v>
      </c>
      <c r="I407">
        <v>5</v>
      </c>
      <c r="J407">
        <v>5</v>
      </c>
      <c r="K407">
        <v>15.2</v>
      </c>
      <c r="L407">
        <v>13.4</v>
      </c>
      <c r="M407">
        <v>13.4</v>
      </c>
      <c r="N407">
        <v>62.759</v>
      </c>
      <c r="O407">
        <v>23.321999999999999</v>
      </c>
      <c r="P407">
        <v>794600000</v>
      </c>
      <c r="Q407">
        <v>9</v>
      </c>
      <c r="R407">
        <v>1.7826569844301901</v>
      </c>
      <c r="S407">
        <v>3.3533190578158498E-2</v>
      </c>
      <c r="T407">
        <v>-2.4981301625569698</v>
      </c>
      <c r="U407">
        <v>-1.1735216142473699</v>
      </c>
      <c r="V407">
        <v>24.51397</v>
      </c>
      <c r="W407">
        <v>24.906320000000001</v>
      </c>
      <c r="X407">
        <v>25.679749999999999</v>
      </c>
      <c r="Y407">
        <v>25.795000000000002</v>
      </c>
      <c r="Z407">
        <v>24.842369999999999</v>
      </c>
      <c r="AA407">
        <v>24.589639999999999</v>
      </c>
      <c r="AB407">
        <v>25.39594</v>
      </c>
      <c r="AC407">
        <v>24.374500000000001</v>
      </c>
      <c r="AD407">
        <v>25.875769999999999</v>
      </c>
      <c r="AE407">
        <v>28.49362</v>
      </c>
      <c r="AF407">
        <v>27.497769999999999</v>
      </c>
      <c r="AG407">
        <v>26.73001</v>
      </c>
      <c r="AH407" s="1" t="str">
        <f>MID(G407,FIND("|",G407,1)+1,FIND("|",G407,FIND("|",G407,1)+1)-FIND("|",G407,1)-1)</f>
        <v>A0A180G360</v>
      </c>
      <c r="AI407" s="1" t="str">
        <f>VLOOKUP(AH407,'Additional Annotation'!B:J,2,FALSE)</f>
        <v>1034732410</v>
      </c>
      <c r="AJ407" s="1" t="str">
        <f>VLOOKUP(AH407,'Additional Annotation'!B:J,3,FALSE)</f>
        <v>OAV87028.1</v>
      </c>
      <c r="AK407" s="1" t="str">
        <f>VLOOKUP(AH407,'Additional Annotation'!B:J,7,FALSE)</f>
        <v>60S ribosomal protein L11</v>
      </c>
      <c r="AL407" s="1" t="str">
        <f>VLOOKUP(AH407,'Additional Annotation'!B:J,8,FALSE)</f>
        <v>Puccinia coronata var. avenae f. sp. avenae;Puccinia triticina 1-1 BBBD Race 1</v>
      </c>
      <c r="AM407" s="1" t="str">
        <f>VLOOKUP(AH407,'Additional Annotation'!B:J,9,FALSE)</f>
        <v>Puccinia coronata var. avenae f. sp. avenae;Puccinia triticina 1-1 BBBD Race 1</v>
      </c>
    </row>
    <row r="408" spans="1:39" x14ac:dyDescent="0.25">
      <c r="A408" s="15"/>
      <c r="B408" s="1" t="s">
        <v>31</v>
      </c>
      <c r="C408" s="1">
        <v>4.6102993460898603</v>
      </c>
      <c r="D408" s="1">
        <v>-4.2338180541992196</v>
      </c>
      <c r="E408" s="1" t="s">
        <v>822</v>
      </c>
      <c r="F408" s="1" t="s">
        <v>822</v>
      </c>
      <c r="G408" s="1" t="s">
        <v>823</v>
      </c>
      <c r="H408">
        <v>8</v>
      </c>
      <c r="I408">
        <v>8</v>
      </c>
      <c r="J408">
        <v>8</v>
      </c>
      <c r="K408">
        <v>18.399999999999999</v>
      </c>
      <c r="L408">
        <v>18.399999999999999</v>
      </c>
      <c r="M408">
        <v>18.399999999999999</v>
      </c>
      <c r="N408">
        <v>51.405000000000001</v>
      </c>
      <c r="O408">
        <v>27.417999999999999</v>
      </c>
      <c r="P408">
        <v>1143200000</v>
      </c>
      <c r="Q408">
        <v>23</v>
      </c>
      <c r="R408">
        <v>3.1716116153647702</v>
      </c>
      <c r="S408">
        <v>1.7211111111111101E-2</v>
      </c>
      <c r="T408">
        <v>-2.5525163014729801</v>
      </c>
      <c r="U408">
        <v>-1.4441440926887199</v>
      </c>
      <c r="V408">
        <v>24.855509999999999</v>
      </c>
      <c r="W408">
        <v>24.92116</v>
      </c>
      <c r="X408">
        <v>25.623729999999998</v>
      </c>
      <c r="Y408">
        <v>25.95384</v>
      </c>
      <c r="Z408">
        <v>25.394629999999999</v>
      </c>
      <c r="AA408">
        <v>25.394130000000001</v>
      </c>
      <c r="AB408">
        <v>24.779150000000001</v>
      </c>
      <c r="AC408">
        <v>26.53641</v>
      </c>
      <c r="AD408">
        <v>24.94089</v>
      </c>
      <c r="AE408">
        <v>27.761289999999999</v>
      </c>
      <c r="AF408">
        <v>28.399989999999999</v>
      </c>
      <c r="AG408">
        <v>28.238859999999999</v>
      </c>
      <c r="AH408" s="1" t="str">
        <f>MID(G408,FIND("|",G408,1)+1,FIND("|",G408,FIND("|",G408,1)+1)-FIND("|",G408,1)-1)</f>
        <v>A0A180G405</v>
      </c>
      <c r="AI408" s="1" t="str">
        <f>VLOOKUP(AH408,'Additional Annotation'!B:J,2,FALSE)</f>
        <v>909605893</v>
      </c>
      <c r="AJ408" s="1" t="str">
        <f>VLOOKUP(AH408,'Additional Annotation'!B:J,3,FALSE)</f>
        <v>KNE96271.1</v>
      </c>
      <c r="AK408" s="1" t="str">
        <f>VLOOKUP(AH408,'Additional Annotation'!B:J,7,FALSE)</f>
        <v>dihydrolipoyllysine-residue succinyltransferase, E2 component</v>
      </c>
      <c r="AL408" s="1" t="str">
        <f>VLOOKUP(AH408,'Additional Annotation'!B:J,8,FALSE)</f>
        <v>Puccinia striiformis f. sp. tritici PST-78</v>
      </c>
      <c r="AM408" s="1" t="str">
        <f>VLOOKUP(AH408,'Additional Annotation'!B:J,9,FALSE)</f>
        <v>Puccinia striiformis f. sp. tritici PST-78</v>
      </c>
    </row>
    <row r="409" spans="1:39" x14ac:dyDescent="0.25">
      <c r="A409" s="15"/>
      <c r="B409" s="1" t="s">
        <v>31</v>
      </c>
      <c r="C409" s="1">
        <v>2.8070527997386998</v>
      </c>
      <c r="D409" s="1">
        <v>-2.4491990407308002</v>
      </c>
      <c r="E409" s="1" t="s">
        <v>824</v>
      </c>
      <c r="F409" s="1" t="s">
        <v>825</v>
      </c>
      <c r="G409" s="1" t="s">
        <v>826</v>
      </c>
      <c r="H409">
        <v>13</v>
      </c>
      <c r="I409">
        <v>12</v>
      </c>
      <c r="J409">
        <v>12</v>
      </c>
      <c r="K409">
        <v>18.899999999999999</v>
      </c>
      <c r="L409">
        <v>18.2</v>
      </c>
      <c r="M409">
        <v>18.2</v>
      </c>
      <c r="N409">
        <v>128.18</v>
      </c>
      <c r="O409">
        <v>46.42</v>
      </c>
      <c r="P409">
        <v>1178900000</v>
      </c>
      <c r="Q409">
        <v>34</v>
      </c>
      <c r="R409">
        <v>3.9738419493505601</v>
      </c>
      <c r="S409">
        <v>1.0432835820895501E-2</v>
      </c>
      <c r="T409">
        <v>-3.07331466674805</v>
      </c>
      <c r="U409">
        <v>-1.8070266808737301</v>
      </c>
      <c r="V409">
        <v>25.187550000000002</v>
      </c>
      <c r="W409">
        <v>24.915559999999999</v>
      </c>
      <c r="X409">
        <v>26.160499999999999</v>
      </c>
      <c r="Y409">
        <v>24.917570000000001</v>
      </c>
      <c r="Z409">
        <v>25.079529999999998</v>
      </c>
      <c r="AA409">
        <v>25.191310000000001</v>
      </c>
      <c r="AB409">
        <v>25.407789999999999</v>
      </c>
      <c r="AC409">
        <v>26.69389</v>
      </c>
      <c r="AD409">
        <v>25.24005</v>
      </c>
      <c r="AE409">
        <v>27.791229999999999</v>
      </c>
      <c r="AF409">
        <v>28.195630000000001</v>
      </c>
      <c r="AG409">
        <v>28.421500000000002</v>
      </c>
      <c r="AH409" s="1" t="str">
        <f>MID(G409,FIND("|",G409,1)+1,FIND("|",G409,FIND("|",G409,1)+1)-FIND("|",G409,1)-1)</f>
        <v>A0A180G431</v>
      </c>
      <c r="AI409" s="1" t="str">
        <f>VLOOKUP(AH409,'Additional Annotation'!B:J,2,FALSE)</f>
        <v>403173368</v>
      </c>
      <c r="AJ409" s="1" t="str">
        <f>VLOOKUP(AH409,'Additional Annotation'!B:J,3,FALSE)</f>
        <v>XP_003332445.2</v>
      </c>
      <c r="AK409" s="1" t="str">
        <f>VLOOKUP(AH409,'Additional Annotation'!B:J,7,FALSE)</f>
        <v>translation initiation factor eIF-2 alpha subunit</v>
      </c>
      <c r="AL409" s="1" t="str">
        <f>VLOOKUP(AH409,'Additional Annotation'!B:J,8,FALSE)</f>
        <v>Puccinia graminis f. sp. tritici CRL 75-36-700-3</v>
      </c>
      <c r="AM409" s="1" t="str">
        <f>VLOOKUP(AH409,'Additional Annotation'!B:J,9,FALSE)</f>
        <v>Puccinia graminis f. sp. tritici CRL 75-36-700-3</v>
      </c>
    </row>
    <row r="410" spans="1:39" x14ac:dyDescent="0.25">
      <c r="A410" s="15"/>
      <c r="B410" s="1" t="s">
        <v>31</v>
      </c>
      <c r="C410" s="1">
        <v>3.830711566133</v>
      </c>
      <c r="D410" s="1">
        <v>-2.6321067810058598</v>
      </c>
      <c r="E410" s="1" t="s">
        <v>827</v>
      </c>
      <c r="F410" s="1" t="s">
        <v>827</v>
      </c>
      <c r="G410" s="1" t="s">
        <v>828</v>
      </c>
      <c r="H410">
        <v>12</v>
      </c>
      <c r="I410">
        <v>12</v>
      </c>
      <c r="J410">
        <v>12</v>
      </c>
      <c r="K410">
        <v>65.5</v>
      </c>
      <c r="L410">
        <v>65.5</v>
      </c>
      <c r="M410">
        <v>65.5</v>
      </c>
      <c r="N410">
        <v>27.672000000000001</v>
      </c>
      <c r="O410">
        <v>242.32</v>
      </c>
      <c r="P410">
        <v>18203000000</v>
      </c>
      <c r="Q410">
        <v>155</v>
      </c>
      <c r="R410">
        <v>3.76490209871106</v>
      </c>
      <c r="S410">
        <v>1.1692307692307701E-3</v>
      </c>
      <c r="T410">
        <v>-6.1139551798502598</v>
      </c>
      <c r="U410">
        <v>-3.1332781998060999</v>
      </c>
      <c r="V410">
        <v>26.763950000000001</v>
      </c>
      <c r="W410">
        <v>28.724810000000002</v>
      </c>
      <c r="X410">
        <v>30.393969999999999</v>
      </c>
      <c r="Y410">
        <v>25.124359999999999</v>
      </c>
      <c r="Z410">
        <v>26.126339999999999</v>
      </c>
      <c r="AA410">
        <v>25.917760000000001</v>
      </c>
      <c r="AB410">
        <v>27.687059999999999</v>
      </c>
      <c r="AC410">
        <v>26.003350000000001</v>
      </c>
      <c r="AD410">
        <v>27.347059999999999</v>
      </c>
      <c r="AE410">
        <v>32.166559999999997</v>
      </c>
      <c r="AF410">
        <v>32.171819999999997</v>
      </c>
      <c r="AG410">
        <v>31.171939999999999</v>
      </c>
      <c r="AH410" s="1" t="str">
        <f>MID(G410,FIND("|",G410,1)+1,FIND("|",G410,FIND("|",G410,1)+1)-FIND("|",G410,1)-1)</f>
        <v>A0A180G4N7</v>
      </c>
      <c r="AI410" s="1" t="str">
        <f>VLOOKUP(AH410,'Additional Annotation'!B:J,2,FALSE)</f>
        <v>1034733236</v>
      </c>
      <c r="AJ410" s="1" t="str">
        <f>VLOOKUP(AH410,'Additional Annotation'!B:J,3,FALSE)</f>
        <v>OAV87568.1</v>
      </c>
      <c r="AK410" s="1" t="str">
        <f>VLOOKUP(AH410,'Additional Annotation'!B:J,7,FALSE)</f>
        <v>hypothetical protein PTTG_12514</v>
      </c>
      <c r="AL410" s="1" t="str">
        <f>VLOOKUP(AH410,'Additional Annotation'!B:J,8,FALSE)</f>
        <v>Puccinia triticina 1-1 BBBD Race 1</v>
      </c>
      <c r="AM410" s="1" t="str">
        <f>VLOOKUP(AH410,'Additional Annotation'!B:J,9,FALSE)</f>
        <v>Puccinia triticina 1-1 BBBD Race 1</v>
      </c>
    </row>
    <row r="411" spans="1:39" x14ac:dyDescent="0.25">
      <c r="A411" s="15"/>
      <c r="B411" s="1" t="s">
        <v>31</v>
      </c>
      <c r="C411" s="1">
        <v>2.5286275833155201</v>
      </c>
      <c r="D411" s="1">
        <v>-2.4753328959147098</v>
      </c>
      <c r="E411" s="1" t="s">
        <v>829</v>
      </c>
      <c r="F411" s="1" t="s">
        <v>829</v>
      </c>
      <c r="G411" s="1" t="s">
        <v>830</v>
      </c>
      <c r="H411">
        <v>7</v>
      </c>
      <c r="I411">
        <v>7</v>
      </c>
      <c r="J411">
        <v>7</v>
      </c>
      <c r="K411">
        <v>22.7</v>
      </c>
      <c r="L411">
        <v>22.7</v>
      </c>
      <c r="M411">
        <v>22.7</v>
      </c>
      <c r="N411">
        <v>48.03</v>
      </c>
      <c r="O411">
        <v>52.872</v>
      </c>
      <c r="P411">
        <v>1242900000</v>
      </c>
      <c r="Q411">
        <v>23</v>
      </c>
      <c r="R411">
        <v>3.3834020232155901</v>
      </c>
      <c r="S411">
        <v>1.44256559766764E-2</v>
      </c>
      <c r="T411">
        <v>-2.6288572947184301</v>
      </c>
      <c r="U411">
        <v>-1.50830783677421</v>
      </c>
      <c r="V411">
        <v>24.973050000000001</v>
      </c>
      <c r="W411">
        <v>24.21011</v>
      </c>
      <c r="X411">
        <v>26.07433</v>
      </c>
      <c r="Y411">
        <v>25.5244</v>
      </c>
      <c r="Z411">
        <v>26.238150000000001</v>
      </c>
      <c r="AA411">
        <v>25.59197</v>
      </c>
      <c r="AB411">
        <v>25.099789999999999</v>
      </c>
      <c r="AC411">
        <v>24.946269999999998</v>
      </c>
      <c r="AD411">
        <v>25.553650000000001</v>
      </c>
      <c r="AE411">
        <v>28.41977</v>
      </c>
      <c r="AF411">
        <v>28.558119999999999</v>
      </c>
      <c r="AG411">
        <v>28.263200000000001</v>
      </c>
      <c r="AH411" s="1" t="str">
        <f>MID(G411,FIND("|",G411,1)+1,FIND("|",G411,FIND("|",G411,1)+1)-FIND("|",G411,1)-1)</f>
        <v>A0A180G6E0</v>
      </c>
      <c r="AI411" s="1" t="str">
        <f>VLOOKUP(AH411,'Additional Annotation'!B:J,2,FALSE)</f>
        <v>1022844790</v>
      </c>
      <c r="AJ411" s="1" t="str">
        <f>VLOOKUP(AH411,'Additional Annotation'!B:J,3,FALSE)</f>
        <v>XP_016274812.1</v>
      </c>
      <c r="AK411" s="1" t="str">
        <f>VLOOKUP(AH411,'Additional Annotation'!B:J,7,FALSE)</f>
        <v>transcription factor (Snd1/p100)</v>
      </c>
      <c r="AL411" s="1" t="str">
        <f>VLOOKUP(AH411,'Additional Annotation'!B:J,8,FALSE)</f>
        <v>Rhodotorula toruloides;Rhodotorula toruloides NP11</v>
      </c>
      <c r="AM411" s="1" t="str">
        <f>VLOOKUP(AH411,'Additional Annotation'!B:J,9,FALSE)</f>
        <v>Rhodotorula toruloides;Rhodotorula toruloides NP11</v>
      </c>
    </row>
    <row r="412" spans="1:39" x14ac:dyDescent="0.25">
      <c r="A412" s="15"/>
      <c r="B412" s="1" t="s">
        <v>31</v>
      </c>
      <c r="C412" s="1">
        <v>4.8781555029144403</v>
      </c>
      <c r="D412" s="1">
        <v>-6.7612368265787799</v>
      </c>
      <c r="E412" s="1" t="s">
        <v>831</v>
      </c>
      <c r="F412" s="1" t="s">
        <v>832</v>
      </c>
      <c r="G412" s="1" t="s">
        <v>833</v>
      </c>
      <c r="H412">
        <v>6</v>
      </c>
      <c r="I412">
        <v>6</v>
      </c>
      <c r="J412">
        <v>6</v>
      </c>
      <c r="K412">
        <v>35.799999999999997</v>
      </c>
      <c r="L412">
        <v>35.799999999999997</v>
      </c>
      <c r="M412">
        <v>35.799999999999997</v>
      </c>
      <c r="N412">
        <v>19.972000000000001</v>
      </c>
      <c r="O412">
        <v>45.468000000000004</v>
      </c>
      <c r="P412">
        <v>5033000000</v>
      </c>
      <c r="Q412">
        <v>24</v>
      </c>
      <c r="R412">
        <v>2.88962137918196</v>
      </c>
      <c r="S412">
        <v>6.2653061224489798E-3</v>
      </c>
      <c r="T412">
        <v>-4.5407047271728498</v>
      </c>
      <c r="U412">
        <v>-2.2003164154334902</v>
      </c>
      <c r="V412">
        <v>24.96902</v>
      </c>
      <c r="W412">
        <v>25.56381</v>
      </c>
      <c r="X412">
        <v>24.562390000000001</v>
      </c>
      <c r="Y412">
        <v>24.741859999999999</v>
      </c>
      <c r="Z412">
        <v>26.610150000000001</v>
      </c>
      <c r="AA412">
        <v>25.728940000000001</v>
      </c>
      <c r="AB412">
        <v>24.808150000000001</v>
      </c>
      <c r="AC412">
        <v>23.03745</v>
      </c>
      <c r="AD412">
        <v>25.209019999999999</v>
      </c>
      <c r="AE412">
        <v>30.095970000000001</v>
      </c>
      <c r="AF412">
        <v>30.558920000000001</v>
      </c>
      <c r="AG412">
        <v>30.048169999999999</v>
      </c>
      <c r="AH412" s="1" t="str">
        <f>MID(G412,FIND("|",G412,1)+1,FIND("|",G412,FIND("|",G412,1)+1)-FIND("|",G412,1)-1)</f>
        <v>A0A180G6E5</v>
      </c>
      <c r="AI412" s="1" t="str">
        <f>VLOOKUP(AH412,'Additional Annotation'!B:J,2,FALSE)</f>
        <v>331226164</v>
      </c>
      <c r="AJ412" s="1" t="str">
        <f>VLOOKUP(AH412,'Additional Annotation'!B:J,3,FALSE)</f>
        <v>XP_003325752.1</v>
      </c>
      <c r="AK412" s="1" t="str">
        <f>VLOOKUP(AH412,'Additional Annotation'!B:J,7,FALSE)</f>
        <v>spermidine synthase</v>
      </c>
      <c r="AL412" s="1" t="str">
        <f>VLOOKUP(AH412,'Additional Annotation'!B:J,8,FALSE)</f>
        <v>Puccinia graminis f. sp. tritici CRL 75-36-700-3</v>
      </c>
      <c r="AM412" s="1" t="str">
        <f>VLOOKUP(AH412,'Additional Annotation'!B:J,9,FALSE)</f>
        <v>Puccinia graminis f. sp. tritici CRL 75-36-700-3</v>
      </c>
    </row>
    <row r="413" spans="1:39" x14ac:dyDescent="0.25">
      <c r="A413" s="15"/>
      <c r="B413" s="1" t="s">
        <v>31</v>
      </c>
      <c r="C413" s="1">
        <v>6.5829269307672904</v>
      </c>
      <c r="D413" s="1">
        <v>-4.2170079549153696</v>
      </c>
      <c r="E413" s="1" t="s">
        <v>834</v>
      </c>
      <c r="F413" s="1" t="s">
        <v>834</v>
      </c>
      <c r="G413" s="1" t="s">
        <v>835</v>
      </c>
      <c r="H413">
        <v>4</v>
      </c>
      <c r="I413">
        <v>4</v>
      </c>
      <c r="J413">
        <v>4</v>
      </c>
      <c r="K413">
        <v>12.3</v>
      </c>
      <c r="L413">
        <v>12.3</v>
      </c>
      <c r="M413">
        <v>12.3</v>
      </c>
      <c r="N413">
        <v>57.497999999999998</v>
      </c>
      <c r="O413">
        <v>47.524000000000001</v>
      </c>
      <c r="P413">
        <v>1314200000</v>
      </c>
      <c r="Q413">
        <v>18</v>
      </c>
      <c r="R413">
        <v>4.6102993460898603</v>
      </c>
      <c r="S413">
        <v>4.5797101449275403E-3</v>
      </c>
      <c r="T413">
        <v>-4.2338180541992196</v>
      </c>
      <c r="U413">
        <v>-2.5037011620823999</v>
      </c>
      <c r="V413">
        <v>26.241579999999999</v>
      </c>
      <c r="W413">
        <v>25.547830000000001</v>
      </c>
      <c r="X413">
        <v>25.39432</v>
      </c>
      <c r="Y413">
        <v>24.593830000000001</v>
      </c>
      <c r="Z413">
        <v>24.25714</v>
      </c>
      <c r="AA413">
        <v>23.984590000000001</v>
      </c>
      <c r="AB413">
        <v>24.32816</v>
      </c>
      <c r="AC413">
        <v>25.34299</v>
      </c>
      <c r="AD413">
        <v>25.491129999999998</v>
      </c>
      <c r="AE413">
        <v>28.388000000000002</v>
      </c>
      <c r="AF413">
        <v>28.643339999999998</v>
      </c>
      <c r="AG413">
        <v>28.505669999999999</v>
      </c>
      <c r="AH413" s="1" t="str">
        <f>MID(G413,FIND("|",G413,1)+1,FIND("|",G413,FIND("|",G413,1)+1)-FIND("|",G413,1)-1)</f>
        <v>A0A180G6H2</v>
      </c>
      <c r="AI413" s="1" t="str">
        <f>VLOOKUP(AH413,'Additional Annotation'!B:J,2,FALSE)</f>
        <v>1023247311</v>
      </c>
      <c r="AJ413" s="1" t="str">
        <f>VLOOKUP(AH413,'Additional Annotation'!B:J,3,FALSE)</f>
        <v>KZT43068.1</v>
      </c>
      <c r="AK413" s="1" t="str">
        <f>VLOOKUP(AH413,'Additional Annotation'!B:J,7,FALSE)</f>
        <v>alpha/beta-hydrolase</v>
      </c>
      <c r="AL413" s="1" t="str">
        <f>VLOOKUP(AH413,'Additional Annotation'!B:J,8,FALSE)</f>
        <v>Sistotremastrum suecicum HHB10207 ss-3</v>
      </c>
      <c r="AM413" s="1" t="str">
        <f>VLOOKUP(AH413,'Additional Annotation'!B:J,9,FALSE)</f>
        <v>Sistotremastrum suecicum HHB10207 ss-3</v>
      </c>
    </row>
    <row r="414" spans="1:39" x14ac:dyDescent="0.25">
      <c r="A414" s="15"/>
      <c r="B414" s="1" t="s">
        <v>31</v>
      </c>
      <c r="C414" s="1">
        <v>4.0400897546718699</v>
      </c>
      <c r="D414" s="1">
        <v>-4.6969515482584603</v>
      </c>
      <c r="E414" s="1" t="s">
        <v>836</v>
      </c>
      <c r="F414" s="1" t="s">
        <v>836</v>
      </c>
      <c r="G414" s="1" t="s">
        <v>837</v>
      </c>
      <c r="H414">
        <v>7</v>
      </c>
      <c r="I414">
        <v>7</v>
      </c>
      <c r="J414">
        <v>7</v>
      </c>
      <c r="K414">
        <v>34.700000000000003</v>
      </c>
      <c r="L414">
        <v>34.700000000000003</v>
      </c>
      <c r="M414">
        <v>34.700000000000003</v>
      </c>
      <c r="N414">
        <v>33.576000000000001</v>
      </c>
      <c r="O414">
        <v>24.588999999999999</v>
      </c>
      <c r="P414">
        <v>1120000000</v>
      </c>
      <c r="Q414">
        <v>18</v>
      </c>
      <c r="R414">
        <v>2.8070527997386998</v>
      </c>
      <c r="S414">
        <v>2.01928934010152E-2</v>
      </c>
      <c r="T414">
        <v>-2.4491990407308002</v>
      </c>
      <c r="U414">
        <v>-1.34597713911687</v>
      </c>
      <c r="V414">
        <v>25.429680000000001</v>
      </c>
      <c r="W414">
        <v>24.112179999999999</v>
      </c>
      <c r="X414">
        <v>25.825500000000002</v>
      </c>
      <c r="Y414">
        <v>25.993580000000001</v>
      </c>
      <c r="Z414">
        <v>25.898160000000001</v>
      </c>
      <c r="AA414">
        <v>25.219940000000001</v>
      </c>
      <c r="AB414">
        <v>26.494230000000002</v>
      </c>
      <c r="AC414">
        <v>24.66405</v>
      </c>
      <c r="AD414">
        <v>24.94698</v>
      </c>
      <c r="AE414">
        <v>28.310120000000001</v>
      </c>
      <c r="AF414">
        <v>27.74278</v>
      </c>
      <c r="AG414">
        <v>28.406369999999999</v>
      </c>
      <c r="AH414" s="1" t="str">
        <f>MID(G414,FIND("|",G414,1)+1,FIND("|",G414,FIND("|",G414,1)+1)-FIND("|",G414,1)-1)</f>
        <v>A0A180G747</v>
      </c>
      <c r="AI414" s="1" t="str">
        <f>VLOOKUP(AH414,'Additional Annotation'!B:J,2,FALSE)</f>
        <v>1034734282</v>
      </c>
      <c r="AJ414" s="1" t="str">
        <f>VLOOKUP(AH414,'Additional Annotation'!B:J,3,FALSE)</f>
        <v>OAV88440.1</v>
      </c>
      <c r="AK414" s="1" t="str">
        <f>VLOOKUP(AH414,'Additional Annotation'!B:J,7,FALSE)</f>
        <v>nuclear transport factor 2</v>
      </c>
      <c r="AL414" s="1" t="str">
        <f>VLOOKUP(AH414,'Additional Annotation'!B:J,8,FALSE)</f>
        <v>Puccinia triticina 1-1 BBBD Race 1</v>
      </c>
      <c r="AM414" s="1" t="str">
        <f>VLOOKUP(AH414,'Additional Annotation'!B:J,9,FALSE)</f>
        <v>Puccinia triticina 1-1 BBBD Race 1</v>
      </c>
    </row>
    <row r="415" spans="1:39" x14ac:dyDescent="0.25">
      <c r="A415" s="15"/>
      <c r="B415" s="1" t="s">
        <v>31</v>
      </c>
      <c r="C415" s="1">
        <v>2.4976194211267799</v>
      </c>
      <c r="D415" s="1">
        <v>-5.0547860463460301</v>
      </c>
      <c r="E415" s="1" t="s">
        <v>838</v>
      </c>
      <c r="F415" s="1" t="s">
        <v>838</v>
      </c>
      <c r="G415" s="1" t="s">
        <v>839</v>
      </c>
      <c r="H415">
        <v>3</v>
      </c>
      <c r="I415">
        <v>3</v>
      </c>
      <c r="J415">
        <v>3</v>
      </c>
      <c r="K415">
        <v>31.1</v>
      </c>
      <c r="L415">
        <v>31.1</v>
      </c>
      <c r="M415">
        <v>31.1</v>
      </c>
      <c r="N415">
        <v>14.727</v>
      </c>
      <c r="O415">
        <v>31.931999999999999</v>
      </c>
      <c r="P415">
        <v>1503800000</v>
      </c>
      <c r="Q415">
        <v>12</v>
      </c>
      <c r="R415">
        <v>3.830711566133</v>
      </c>
      <c r="S415">
        <v>1.33536585365854E-2</v>
      </c>
      <c r="T415">
        <v>-2.6321067810058598</v>
      </c>
      <c r="U415">
        <v>-1.56028400458183</v>
      </c>
      <c r="V415">
        <v>25.155729999999998</v>
      </c>
      <c r="W415">
        <v>26.253810000000001</v>
      </c>
      <c r="X415">
        <v>26.67754</v>
      </c>
      <c r="Y415">
        <v>25.984459999999999</v>
      </c>
      <c r="Z415">
        <v>25.990310000000001</v>
      </c>
      <c r="AA415">
        <v>25.631209999999999</v>
      </c>
      <c r="AB415">
        <v>24.58953</v>
      </c>
      <c r="AC415">
        <v>24.798960000000001</v>
      </c>
      <c r="AD415">
        <v>25.696539999999999</v>
      </c>
      <c r="AE415">
        <v>28.241769999999999</v>
      </c>
      <c r="AF415">
        <v>28.74089</v>
      </c>
      <c r="AG415">
        <v>28.519649999999999</v>
      </c>
      <c r="AH415" s="1" t="str">
        <f>MID(G415,FIND("|",G415,1)+1,FIND("|",G415,FIND("|",G415,1)+1)-FIND("|",G415,1)-1)</f>
        <v>A0A180G7A5</v>
      </c>
      <c r="AI415" s="1" t="str">
        <f>VLOOKUP(AH415,'Additional Annotation'!B:J,2,FALSE)</f>
        <v>751693072</v>
      </c>
      <c r="AJ415" s="1" t="str">
        <f>VLOOKUP(AH415,'Additional Annotation'!B:J,3,FALSE)</f>
        <v>KIM43056.1</v>
      </c>
      <c r="AK415" s="1" t="str">
        <f>VLOOKUP(AH415,'Additional Annotation'!B:J,7,FALSE)</f>
        <v>glycoside hydrolase family 131 protein, partial</v>
      </c>
      <c r="AL415" s="1" t="str">
        <f>VLOOKUP(AH415,'Additional Annotation'!B:J,8,FALSE)</f>
        <v>Hebeloma cylindrosporum h7</v>
      </c>
      <c r="AM415" s="1" t="str">
        <f>VLOOKUP(AH415,'Additional Annotation'!B:J,9,FALSE)</f>
        <v>Hebeloma cylindrosporum h7</v>
      </c>
    </row>
    <row r="416" spans="1:39" x14ac:dyDescent="0.25">
      <c r="A416" s="15"/>
      <c r="B416" s="1" t="s">
        <v>31</v>
      </c>
      <c r="C416" s="1">
        <v>2.9237453588911402</v>
      </c>
      <c r="D416" s="1">
        <v>-2.5374603271484402</v>
      </c>
      <c r="E416" s="1" t="s">
        <v>840</v>
      </c>
      <c r="F416" s="1" t="s">
        <v>840</v>
      </c>
      <c r="G416" s="1" t="s">
        <v>841</v>
      </c>
      <c r="H416">
        <v>10</v>
      </c>
      <c r="I416">
        <v>10</v>
      </c>
      <c r="J416">
        <v>10</v>
      </c>
      <c r="K416">
        <v>13.5</v>
      </c>
      <c r="L416">
        <v>13.5</v>
      </c>
      <c r="M416">
        <v>13.5</v>
      </c>
      <c r="N416">
        <v>103.92</v>
      </c>
      <c r="O416">
        <v>17.359000000000002</v>
      </c>
      <c r="P416">
        <v>734230000</v>
      </c>
      <c r="Q416">
        <v>23</v>
      </c>
      <c r="R416">
        <v>2.5286275833155201</v>
      </c>
      <c r="S416">
        <v>2.0304668304668299E-2</v>
      </c>
      <c r="T416">
        <v>-2.4753328959147098</v>
      </c>
      <c r="U416">
        <v>-1.3143560297404</v>
      </c>
      <c r="V416">
        <v>24.76407</v>
      </c>
      <c r="W416">
        <v>24.619299999999999</v>
      </c>
      <c r="X416">
        <v>25.783560000000001</v>
      </c>
      <c r="Y416">
        <v>25.69774</v>
      </c>
      <c r="Z416">
        <v>24.637440000000002</v>
      </c>
      <c r="AA416">
        <v>24.908290000000001</v>
      </c>
      <c r="AB416">
        <v>24.47954</v>
      </c>
      <c r="AC416">
        <v>25.221550000000001</v>
      </c>
      <c r="AD416">
        <v>25.08436</v>
      </c>
      <c r="AE416">
        <v>27.798970000000001</v>
      </c>
      <c r="AF416">
        <v>27.74053</v>
      </c>
      <c r="AG416">
        <v>27.129960000000001</v>
      </c>
      <c r="AH416" s="1" t="str">
        <f>MID(G416,FIND("|",G416,1)+1,FIND("|",G416,FIND("|",G416,1)+1)-FIND("|",G416,1)-1)</f>
        <v>A0A180G7D3</v>
      </c>
      <c r="AI416" s="1" t="str">
        <f>VLOOKUP(AH416,'Additional Annotation'!B:J,2,FALSE)</f>
        <v>1247167410</v>
      </c>
      <c r="AJ416" s="1" t="str">
        <f>VLOOKUP(AH416,'Additional Annotation'!B:J,3,FALSE)</f>
        <v>PCH41095.1</v>
      </c>
      <c r="AK416" s="1" t="str">
        <f>VLOOKUP(AH416,'Additional Annotation'!B:J,7,FALSE)</f>
        <v>pyrimidine 5-nucleotidase</v>
      </c>
      <c r="AL416" s="1" t="str">
        <f>VLOOKUP(AH416,'Additional Annotation'!B:J,8,FALSE)</f>
        <v>Wolfiporia cocos MD-104 SS10</v>
      </c>
      <c r="AM416" s="1" t="str">
        <f>VLOOKUP(AH416,'Additional Annotation'!B:J,9,FALSE)</f>
        <v>Wolfiporia cocos MD-104 SS10</v>
      </c>
    </row>
    <row r="417" spans="1:39" x14ac:dyDescent="0.25">
      <c r="A417" s="15"/>
      <c r="B417" s="1" t="s">
        <v>31</v>
      </c>
      <c r="C417" s="1">
        <v>3.77209651633803</v>
      </c>
      <c r="D417" s="1">
        <v>-5.9281870524088598</v>
      </c>
      <c r="E417" s="1" t="s">
        <v>842</v>
      </c>
      <c r="F417" s="1" t="s">
        <v>843</v>
      </c>
      <c r="G417" s="1" t="s">
        <v>844</v>
      </c>
      <c r="H417">
        <v>31</v>
      </c>
      <c r="I417">
        <v>31</v>
      </c>
      <c r="J417">
        <v>31</v>
      </c>
      <c r="K417">
        <v>53.2</v>
      </c>
      <c r="L417">
        <v>53.2</v>
      </c>
      <c r="M417">
        <v>53.2</v>
      </c>
      <c r="N417">
        <v>83.638999999999996</v>
      </c>
      <c r="O417">
        <v>323.31</v>
      </c>
      <c r="P417">
        <v>21888000000</v>
      </c>
      <c r="Q417">
        <v>208</v>
      </c>
      <c r="R417">
        <v>4.8781555029144403</v>
      </c>
      <c r="S417">
        <v>0</v>
      </c>
      <c r="T417">
        <v>-6.7612368265787799</v>
      </c>
      <c r="U417">
        <v>-3.8389238920205901</v>
      </c>
      <c r="V417">
        <v>26.76885</v>
      </c>
      <c r="W417">
        <v>24.126609999999999</v>
      </c>
      <c r="X417">
        <v>25.756350000000001</v>
      </c>
      <c r="Y417">
        <v>25.523489999999999</v>
      </c>
      <c r="Z417">
        <v>26.091059999999999</v>
      </c>
      <c r="AA417">
        <v>25.23113</v>
      </c>
      <c r="AB417">
        <v>24.823540000000001</v>
      </c>
      <c r="AC417">
        <v>24.55556</v>
      </c>
      <c r="AD417">
        <v>24.07649</v>
      </c>
      <c r="AE417">
        <v>32.354840000000003</v>
      </c>
      <c r="AF417">
        <v>32.502160000000003</v>
      </c>
      <c r="AG417">
        <v>32.272390000000001</v>
      </c>
      <c r="AH417" s="1" t="str">
        <f>MID(G417,FIND("|",G417,1)+1,FIND("|",G417,FIND("|",G417,1)+1)-FIND("|",G417,1)-1)</f>
        <v>A0A180G7H5</v>
      </c>
      <c r="AI417" s="1" t="str">
        <f>VLOOKUP(AH417,'Additional Annotation'!B:J,2,FALSE)</f>
        <v>331212333</v>
      </c>
      <c r="AJ417" s="1" t="str">
        <f>VLOOKUP(AH417,'Additional Annotation'!B:J,3,FALSE)</f>
        <v>XP_003307436.1</v>
      </c>
      <c r="AK417" s="1" t="str">
        <f>VLOOKUP(AH417,'Additional Annotation'!B:J,7,FALSE)</f>
        <v>urease accessory protein</v>
      </c>
      <c r="AL417" s="1" t="str">
        <f>VLOOKUP(AH417,'Additional Annotation'!B:J,8,FALSE)</f>
        <v>Puccinia graminis f. sp. tritici CRL 75-36-700-3</v>
      </c>
      <c r="AM417" s="1" t="str">
        <f>VLOOKUP(AH417,'Additional Annotation'!B:J,9,FALSE)</f>
        <v>Puccinia graminis f. sp. tritici CRL 75-36-700-3</v>
      </c>
    </row>
    <row r="418" spans="1:39" x14ac:dyDescent="0.25">
      <c r="A418" s="15"/>
      <c r="B418" s="1" t="s">
        <v>31</v>
      </c>
      <c r="C418" s="1">
        <v>2.1431414996149001</v>
      </c>
      <c r="D418" s="1">
        <v>-3.8393319447835301</v>
      </c>
      <c r="E418" s="1" t="s">
        <v>845</v>
      </c>
      <c r="F418" s="1" t="s">
        <v>845</v>
      </c>
      <c r="G418" s="1" t="s">
        <v>846</v>
      </c>
      <c r="H418">
        <v>8</v>
      </c>
      <c r="I418">
        <v>8</v>
      </c>
      <c r="J418">
        <v>8</v>
      </c>
      <c r="K418">
        <v>42.7</v>
      </c>
      <c r="L418">
        <v>42.7</v>
      </c>
      <c r="M418">
        <v>42.7</v>
      </c>
      <c r="N418">
        <v>27.501999999999999</v>
      </c>
      <c r="O418">
        <v>207.71</v>
      </c>
      <c r="P418">
        <v>4312900000</v>
      </c>
      <c r="Q418">
        <v>56</v>
      </c>
      <c r="R418">
        <v>6.5829269307672904</v>
      </c>
      <c r="S418">
        <v>2.6407766990291302E-3</v>
      </c>
      <c r="T418">
        <v>-4.2170079549153696</v>
      </c>
      <c r="U418">
        <v>-2.70158635549328</v>
      </c>
      <c r="V418">
        <v>25.175909999999998</v>
      </c>
      <c r="W418">
        <v>25.78978</v>
      </c>
      <c r="X418">
        <v>26.155049999999999</v>
      </c>
      <c r="Y418">
        <v>25.82855</v>
      </c>
      <c r="Z418">
        <v>25.785630000000001</v>
      </c>
      <c r="AA418">
        <v>25.859580000000001</v>
      </c>
      <c r="AB418">
        <v>24.515370000000001</v>
      </c>
      <c r="AC418">
        <v>26.291409999999999</v>
      </c>
      <c r="AD418">
        <v>24.892230000000001</v>
      </c>
      <c r="AE418">
        <v>30.155449999999998</v>
      </c>
      <c r="AF418">
        <v>29.97842</v>
      </c>
      <c r="AG418">
        <v>29.99091</v>
      </c>
      <c r="AH418" s="1" t="str">
        <f>MID(G418,FIND("|",G418,1)+1,FIND("|",G418,FIND("|",G418,1)+1)-FIND("|",G418,1)-1)</f>
        <v>A0A180G806</v>
      </c>
      <c r="AI418" s="1" t="str">
        <f>VLOOKUP(AH418,'Additional Annotation'!B:J,2,FALSE)</f>
        <v>1034734462</v>
      </c>
      <c r="AJ418" s="1" t="str">
        <f>VLOOKUP(AH418,'Additional Annotation'!B:J,3,FALSE)</f>
        <v>OAV88609.1</v>
      </c>
      <c r="AK418" s="1" t="str">
        <f>VLOOKUP(AH418,'Additional Annotation'!B:J,7,FALSE)</f>
        <v>homocitrate synthase, mitochondrial</v>
      </c>
      <c r="AL418" s="1" t="str">
        <f>VLOOKUP(AH418,'Additional Annotation'!B:J,8,FALSE)</f>
        <v>Puccinia triticina 1-1 BBBD Race 1</v>
      </c>
      <c r="AM418" s="1" t="str">
        <f>VLOOKUP(AH418,'Additional Annotation'!B:J,9,FALSE)</f>
        <v>Puccinia triticina 1-1 BBBD Race 1</v>
      </c>
    </row>
    <row r="419" spans="1:39" x14ac:dyDescent="0.25">
      <c r="A419" s="15"/>
      <c r="B419" s="1" t="s">
        <v>31</v>
      </c>
      <c r="C419" s="1">
        <v>5.1308016027509904</v>
      </c>
      <c r="D419" s="1">
        <v>-6.86632474263509</v>
      </c>
      <c r="E419" s="1" t="s">
        <v>847</v>
      </c>
      <c r="F419" s="1" t="s">
        <v>847</v>
      </c>
      <c r="G419" s="1" t="s">
        <v>848</v>
      </c>
      <c r="H419">
        <v>5</v>
      </c>
      <c r="I419">
        <v>5</v>
      </c>
      <c r="J419">
        <v>5</v>
      </c>
      <c r="K419">
        <v>85.5</v>
      </c>
      <c r="L419">
        <v>85.5</v>
      </c>
      <c r="M419">
        <v>85.5</v>
      </c>
      <c r="N419">
        <v>13.936999999999999</v>
      </c>
      <c r="O419">
        <v>323.31</v>
      </c>
      <c r="P419">
        <v>3653400000</v>
      </c>
      <c r="Q419">
        <v>40</v>
      </c>
      <c r="R419">
        <v>4.0400897546718699</v>
      </c>
      <c r="S419">
        <v>3.53571428571429E-3</v>
      </c>
      <c r="T419">
        <v>-4.6969515482584603</v>
      </c>
      <c r="U419">
        <v>-2.6164174835915799</v>
      </c>
      <c r="V419">
        <v>24.90306</v>
      </c>
      <c r="W419">
        <v>25.32612</v>
      </c>
      <c r="X419">
        <v>24.952570000000001</v>
      </c>
      <c r="Y419">
        <v>25.38298</v>
      </c>
      <c r="Z419">
        <v>24.81831</v>
      </c>
      <c r="AA419">
        <v>24.64424</v>
      </c>
      <c r="AB419">
        <v>25.320499999999999</v>
      </c>
      <c r="AC419">
        <v>23.7256</v>
      </c>
      <c r="AD419">
        <v>25.06316</v>
      </c>
      <c r="AE419">
        <v>29.260200000000001</v>
      </c>
      <c r="AF419">
        <v>29.80752</v>
      </c>
      <c r="AG419">
        <v>29.868659999999998</v>
      </c>
      <c r="AH419" s="1" t="str">
        <f>MID(G419,FIND("|",G419,1)+1,FIND("|",G419,FIND("|",G419,1)+1)-FIND("|",G419,1)-1)</f>
        <v>A0A180G881</v>
      </c>
      <c r="AI419" s="1" t="str">
        <f>VLOOKUP(AH419,'Additional Annotation'!B:J,2,FALSE)</f>
        <v>1034734775</v>
      </c>
      <c r="AJ419" s="1" t="str">
        <f>VLOOKUP(AH419,'Additional Annotation'!B:J,3,FALSE)</f>
        <v>OAV88905.1</v>
      </c>
      <c r="AK419" s="1" t="str">
        <f>VLOOKUP(AH419,'Additional Annotation'!B:J,7,FALSE)</f>
        <v>hypothetical protein PTTG_08247</v>
      </c>
      <c r="AL419" s="1" t="str">
        <f>VLOOKUP(AH419,'Additional Annotation'!B:J,8,FALSE)</f>
        <v>Puccinia triticina 1-1 BBBD Race 1</v>
      </c>
      <c r="AM419" s="1" t="str">
        <f>VLOOKUP(AH419,'Additional Annotation'!B:J,9,FALSE)</f>
        <v>Puccinia triticina 1-1 BBBD Race 1</v>
      </c>
    </row>
    <row r="420" spans="1:39" x14ac:dyDescent="0.25">
      <c r="A420" s="15"/>
      <c r="B420" s="1" t="s">
        <v>31</v>
      </c>
      <c r="C420" s="1">
        <v>3.7722730641856699</v>
      </c>
      <c r="D420" s="1">
        <v>-4.9342110951741498</v>
      </c>
      <c r="E420" s="1" t="s">
        <v>849</v>
      </c>
      <c r="F420" s="1" t="s">
        <v>849</v>
      </c>
      <c r="G420" s="1" t="s">
        <v>850</v>
      </c>
      <c r="H420">
        <v>11</v>
      </c>
      <c r="I420">
        <v>11</v>
      </c>
      <c r="J420">
        <v>11</v>
      </c>
      <c r="K420">
        <v>39.9</v>
      </c>
      <c r="L420">
        <v>39.9</v>
      </c>
      <c r="M420">
        <v>39.9</v>
      </c>
      <c r="N420">
        <v>36.021999999999998</v>
      </c>
      <c r="O420">
        <v>78.272999999999996</v>
      </c>
      <c r="P420">
        <v>4358900000</v>
      </c>
      <c r="Q420">
        <v>58</v>
      </c>
      <c r="R420">
        <v>2.4976194211267799</v>
      </c>
      <c r="S420">
        <v>6.2335025380710696E-3</v>
      </c>
      <c r="T420">
        <v>-5.0547860463460301</v>
      </c>
      <c r="U420">
        <v>-2.19966925078909</v>
      </c>
      <c r="V420">
        <v>24.024889999999999</v>
      </c>
      <c r="W420">
        <v>24.921990000000001</v>
      </c>
      <c r="X420">
        <v>25.757919999999999</v>
      </c>
      <c r="Y420">
        <v>23.49062</v>
      </c>
      <c r="Z420">
        <v>25.957840000000001</v>
      </c>
      <c r="AA420">
        <v>25.724679999999999</v>
      </c>
      <c r="AB420">
        <v>25.22495</v>
      </c>
      <c r="AC420">
        <v>24.962769999999999</v>
      </c>
      <c r="AD420">
        <v>25.063700000000001</v>
      </c>
      <c r="AE420">
        <v>29.843589999999999</v>
      </c>
      <c r="AF420">
        <v>30.272089999999999</v>
      </c>
      <c r="AG420">
        <v>30.221820000000001</v>
      </c>
      <c r="AH420" s="1" t="str">
        <f>MID(G420,FIND("|",G420,1)+1,FIND("|",G420,FIND("|",G420,1)+1)-FIND("|",G420,1)-1)</f>
        <v>A0A180G8A5</v>
      </c>
      <c r="AI420" s="1" t="str">
        <f>VLOOKUP(AH420,'Additional Annotation'!B:J,2,FALSE)</f>
        <v>927749501</v>
      </c>
      <c r="AJ420" s="1" t="str">
        <f>VLOOKUP(AH420,'Additional Annotation'!B:J,3,FALSE)</f>
        <v>KPA35278.1</v>
      </c>
      <c r="AK420" s="1" t="str">
        <f>VLOOKUP(AH420,'Additional Annotation'!B:J,7,FALSE)</f>
        <v>cell wall mannoprotein</v>
      </c>
      <c r="AL420" s="1" t="str">
        <f>VLOOKUP(AH420,'Additional Annotation'!B:J,8,FALSE)</f>
        <v>Fusarium langsethiae</v>
      </c>
      <c r="AM420" s="1" t="str">
        <f>VLOOKUP(AH420,'Additional Annotation'!B:J,9,FALSE)</f>
        <v>Fusarium langsethiae</v>
      </c>
    </row>
    <row r="421" spans="1:39" x14ac:dyDescent="0.25">
      <c r="A421" s="15"/>
      <c r="B421" s="1" t="s">
        <v>31</v>
      </c>
      <c r="C421" s="1">
        <v>4.76923831658483</v>
      </c>
      <c r="D421" s="1">
        <v>-5.1695391337076799</v>
      </c>
      <c r="E421" s="1" t="s">
        <v>851</v>
      </c>
      <c r="F421" s="1" t="s">
        <v>852</v>
      </c>
      <c r="G421" s="1" t="s">
        <v>853</v>
      </c>
      <c r="H421">
        <v>9</v>
      </c>
      <c r="I421">
        <v>9</v>
      </c>
      <c r="J421">
        <v>3</v>
      </c>
      <c r="K421">
        <v>48.5</v>
      </c>
      <c r="L421">
        <v>48.5</v>
      </c>
      <c r="M421">
        <v>12.7</v>
      </c>
      <c r="N421">
        <v>30.6</v>
      </c>
      <c r="O421">
        <v>24.390999999999998</v>
      </c>
      <c r="P421">
        <v>938410000</v>
      </c>
      <c r="Q421">
        <v>15</v>
      </c>
      <c r="R421">
        <v>2.9237453588911402</v>
      </c>
      <c r="S421">
        <v>1.8445040214477199E-2</v>
      </c>
      <c r="T421">
        <v>-2.5374603271484402</v>
      </c>
      <c r="U421">
        <v>-1.40302997984929</v>
      </c>
      <c r="V421">
        <v>25.610150000000001</v>
      </c>
      <c r="W421">
        <v>25.32394</v>
      </c>
      <c r="X421">
        <v>25.523350000000001</v>
      </c>
      <c r="Y421">
        <v>25.222819999999999</v>
      </c>
      <c r="Z421">
        <v>25.013590000000001</v>
      </c>
      <c r="AA421">
        <v>26.004159999999999</v>
      </c>
      <c r="AB421">
        <v>25.24512</v>
      </c>
      <c r="AC421">
        <v>24.330559999999998</v>
      </c>
      <c r="AD421">
        <v>24.260480000000001</v>
      </c>
      <c r="AE421">
        <v>27.93601</v>
      </c>
      <c r="AF421">
        <v>28.071940000000001</v>
      </c>
      <c r="AG421">
        <v>27.844999999999999</v>
      </c>
      <c r="AH421" s="1" t="str">
        <f>MID(G421,FIND("|",G421,1)+1,FIND("|",G421,FIND("|",G421,1)+1)-FIND("|",G421,1)-1)</f>
        <v>A0A180G8T3</v>
      </c>
      <c r="AI421" s="1" t="str">
        <f>VLOOKUP(AH421,'Additional Annotation'!B:J,2,FALSE)</f>
        <v>403169093</v>
      </c>
      <c r="AJ421" s="1" t="str">
        <f>VLOOKUP(AH421,'Additional Annotation'!B:J,3,FALSE)</f>
        <v>XP_003889657.1</v>
      </c>
      <c r="AK421" s="1" t="str">
        <f>VLOOKUP(AH421,'Additional Annotation'!B:J,7,FALSE)</f>
        <v>fatty acid synthase subunit beta</v>
      </c>
      <c r="AL421" s="1" t="str">
        <f>VLOOKUP(AH421,'Additional Annotation'!B:J,8,FALSE)</f>
        <v>Puccinia graminis f. sp. tritici CRL 75-36-700-3</v>
      </c>
      <c r="AM421" s="1" t="str">
        <f>VLOOKUP(AH421,'Additional Annotation'!B:J,9,FALSE)</f>
        <v>Puccinia graminis f. sp. tritici CRL 75-36-700-3</v>
      </c>
    </row>
    <row r="422" spans="1:39" x14ac:dyDescent="0.25">
      <c r="A422" s="15"/>
      <c r="B422" s="1" t="s">
        <v>31</v>
      </c>
      <c r="C422" s="1">
        <v>2.8902747615742799</v>
      </c>
      <c r="D422" s="1">
        <v>-2.8175423940022801</v>
      </c>
      <c r="E422" s="1" t="s">
        <v>854</v>
      </c>
      <c r="F422" s="1" t="s">
        <v>854</v>
      </c>
      <c r="G422" s="1" t="s">
        <v>855</v>
      </c>
      <c r="H422">
        <v>12</v>
      </c>
      <c r="I422">
        <v>12</v>
      </c>
      <c r="J422">
        <v>12</v>
      </c>
      <c r="K422">
        <v>51.7</v>
      </c>
      <c r="L422">
        <v>51.7</v>
      </c>
      <c r="M422">
        <v>51.7</v>
      </c>
      <c r="N422">
        <v>39.515000000000001</v>
      </c>
      <c r="O422">
        <v>323.31</v>
      </c>
      <c r="P422">
        <v>14982000000</v>
      </c>
      <c r="Q422">
        <v>97</v>
      </c>
      <c r="R422">
        <v>3.77209651633803</v>
      </c>
      <c r="S422">
        <v>1.0857142857142899E-3</v>
      </c>
      <c r="T422">
        <v>-5.9281870524088598</v>
      </c>
      <c r="U422">
        <v>-3.0624861989414098</v>
      </c>
      <c r="V422">
        <v>25.760439999999999</v>
      </c>
      <c r="W422">
        <v>24.775130000000001</v>
      </c>
      <c r="X422">
        <v>25.769970000000001</v>
      </c>
      <c r="Y422">
        <v>25.910039999999999</v>
      </c>
      <c r="Z422">
        <v>26.803629999999998</v>
      </c>
      <c r="AA422">
        <v>25.31692</v>
      </c>
      <c r="AB422">
        <v>25.069479999999999</v>
      </c>
      <c r="AC422">
        <v>24.04936</v>
      </c>
      <c r="AD422">
        <v>23.959710000000001</v>
      </c>
      <c r="AE422">
        <v>31.839210000000001</v>
      </c>
      <c r="AF422">
        <v>31.941749999999999</v>
      </c>
      <c r="AG422">
        <v>32.034199999999998</v>
      </c>
      <c r="AH422" s="1" t="str">
        <f>MID(G422,FIND("|",G422,1)+1,FIND("|",G422,FIND("|",G422,1)+1)-FIND("|",G422,1)-1)</f>
        <v>A0A180G972</v>
      </c>
      <c r="AI422" s="1" t="str">
        <f>VLOOKUP(AH422,'Additional Annotation'!B:J,2,FALSE)</f>
        <v>1034735139</v>
      </c>
      <c r="AJ422" s="1" t="str">
        <f>VLOOKUP(AH422,'Additional Annotation'!B:J,3,FALSE)</f>
        <v>OAV89256.1</v>
      </c>
      <c r="AK422" s="1" t="str">
        <f>VLOOKUP(AH422,'Additional Annotation'!B:J,7,FALSE)</f>
        <v>3-isopropylmalate dehydratase</v>
      </c>
      <c r="AL422" s="1" t="str">
        <f>VLOOKUP(AH422,'Additional Annotation'!B:J,8,FALSE)</f>
        <v>Puccinia triticina 1-1 BBBD Race 1</v>
      </c>
      <c r="AM422" s="1" t="str">
        <f>VLOOKUP(AH422,'Additional Annotation'!B:J,9,FALSE)</f>
        <v>Puccinia triticina 1-1 BBBD Race 1</v>
      </c>
    </row>
    <row r="423" spans="1:39" x14ac:dyDescent="0.25">
      <c r="A423" s="15"/>
      <c r="B423" s="1" t="s">
        <v>31</v>
      </c>
      <c r="C423" s="1">
        <v>3.68491623587063</v>
      </c>
      <c r="D423" s="1">
        <v>-4.7031141916910801</v>
      </c>
      <c r="E423" s="1" t="s">
        <v>856</v>
      </c>
      <c r="F423" s="1" t="s">
        <v>856</v>
      </c>
      <c r="G423" s="1" t="s">
        <v>857</v>
      </c>
      <c r="H423">
        <v>12</v>
      </c>
      <c r="I423">
        <v>12</v>
      </c>
      <c r="J423">
        <v>12</v>
      </c>
      <c r="K423">
        <v>33.1</v>
      </c>
      <c r="L423">
        <v>33.1</v>
      </c>
      <c r="M423">
        <v>33.1</v>
      </c>
      <c r="N423">
        <v>52.014000000000003</v>
      </c>
      <c r="O423">
        <v>121.36</v>
      </c>
      <c r="P423">
        <v>2682000000</v>
      </c>
      <c r="Q423">
        <v>32</v>
      </c>
      <c r="R423">
        <v>2.1431414996149001</v>
      </c>
      <c r="S423">
        <v>1.06127946127946E-2</v>
      </c>
      <c r="T423">
        <v>-3.8393319447835301</v>
      </c>
      <c r="U423">
        <v>-1.69949103603743</v>
      </c>
      <c r="V423">
        <v>25.202870000000001</v>
      </c>
      <c r="W423">
        <v>25.339839999999999</v>
      </c>
      <c r="X423">
        <v>26.425899999999999</v>
      </c>
      <c r="Y423">
        <v>24.36524</v>
      </c>
      <c r="Z423">
        <v>25.350660000000001</v>
      </c>
      <c r="AA423">
        <v>26.91722</v>
      </c>
      <c r="AB423">
        <v>26.146879999999999</v>
      </c>
      <c r="AC423">
        <v>24.274730000000002</v>
      </c>
      <c r="AD423">
        <v>23.75872</v>
      </c>
      <c r="AE423">
        <v>29.68582</v>
      </c>
      <c r="AF423">
        <v>29.2957</v>
      </c>
      <c r="AG423">
        <v>29.169589999999999</v>
      </c>
      <c r="AH423" s="1" t="str">
        <f>MID(G423,FIND("|",G423,1)+1,FIND("|",G423,FIND("|",G423,1)+1)-FIND("|",G423,1)-1)</f>
        <v>A0A180G994</v>
      </c>
      <c r="AI423" s="1" t="str">
        <f>VLOOKUP(AH423,'Additional Annotation'!B:J,2,FALSE)</f>
        <v>599354806</v>
      </c>
      <c r="AJ423" s="1" t="str">
        <f>VLOOKUP(AH423,'Additional Annotation'!B:J,3,FALSE)</f>
        <v>XP_007403937.1</v>
      </c>
      <c r="AK423" s="1" t="str">
        <f>VLOOKUP(AH423,'Additional Annotation'!B:J,7,FALSE)</f>
        <v>family 27 glycoside hydrolase</v>
      </c>
      <c r="AL423" s="1" t="str">
        <f>VLOOKUP(AH423,'Additional Annotation'!B:J,8,FALSE)</f>
        <v>Melampsora larici-populina 98AG31</v>
      </c>
      <c r="AM423" s="1" t="str">
        <f>VLOOKUP(AH423,'Additional Annotation'!B:J,9,FALSE)</f>
        <v>Melampsora larici-populina 98AG31</v>
      </c>
    </row>
    <row r="424" spans="1:39" x14ac:dyDescent="0.25">
      <c r="A424" s="15"/>
      <c r="B424" s="1" t="s">
        <v>31</v>
      </c>
      <c r="C424" s="1">
        <v>3.1514200044171998</v>
      </c>
      <c r="D424" s="1">
        <v>-2.7026971181233699</v>
      </c>
      <c r="E424" s="1" t="s">
        <v>858</v>
      </c>
      <c r="F424" s="1" t="s">
        <v>859</v>
      </c>
      <c r="G424" s="1" t="s">
        <v>860</v>
      </c>
      <c r="H424">
        <v>4</v>
      </c>
      <c r="I424">
        <v>4</v>
      </c>
      <c r="J424">
        <v>4</v>
      </c>
      <c r="K424">
        <v>21.5</v>
      </c>
      <c r="L424">
        <v>21.5</v>
      </c>
      <c r="M424">
        <v>21.5</v>
      </c>
      <c r="N424">
        <v>12.911</v>
      </c>
      <c r="O424">
        <v>202.66</v>
      </c>
      <c r="P424">
        <v>18282000000</v>
      </c>
      <c r="Q424">
        <v>39</v>
      </c>
      <c r="R424">
        <v>5.1308016027509904</v>
      </c>
      <c r="S424">
        <v>0</v>
      </c>
      <c r="T424">
        <v>-6.86632474263509</v>
      </c>
      <c r="U424">
        <v>-3.9707172202588801</v>
      </c>
      <c r="V424">
        <v>24.032820000000001</v>
      </c>
      <c r="W424">
        <v>25.600079999999998</v>
      </c>
      <c r="X424">
        <v>25.7302</v>
      </c>
      <c r="Y424">
        <v>25.120629999999998</v>
      </c>
      <c r="Z424">
        <v>25.277930000000001</v>
      </c>
      <c r="AA424">
        <v>25.285070000000001</v>
      </c>
      <c r="AB424">
        <v>25.435169999999999</v>
      </c>
      <c r="AC424">
        <v>25.589780000000001</v>
      </c>
      <c r="AD424">
        <v>24.619980000000002</v>
      </c>
      <c r="AE424">
        <v>31.71575</v>
      </c>
      <c r="AF424">
        <v>32.487380000000002</v>
      </c>
      <c r="AG424">
        <v>32.079470000000001</v>
      </c>
      <c r="AH424" s="1" t="str">
        <f>MID(G424,FIND("|",G424,1)+1,FIND("|",G424,FIND("|",G424,1)+1)-FIND("|",G424,1)-1)</f>
        <v>A0A180G9N6</v>
      </c>
      <c r="AI424" s="1" t="str">
        <f>VLOOKUP(AH424,'Additional Annotation'!B:J,2,FALSE)</f>
        <v>1405418863</v>
      </c>
      <c r="AJ424" s="1" t="str">
        <f>VLOOKUP(AH424,'Additional Annotation'!B:J,3,FALSE)</f>
        <v>SDA07873.1</v>
      </c>
      <c r="AK424" s="1" t="str">
        <f>VLOOKUP(AH424,'Additional Annotation'!B:J,7,FALSE)</f>
        <v>BZ3501_MvSof-1269-A2-R1_Chr6-1g08310</v>
      </c>
      <c r="AL424" s="1" t="str">
        <f>VLOOKUP(AH424,'Additional Annotation'!B:J,8,FALSE)</f>
        <v>Microbotryum saponariae</v>
      </c>
      <c r="AM424" s="1" t="str">
        <f>VLOOKUP(AH424,'Additional Annotation'!B:J,9,FALSE)</f>
        <v>Microbotryum saponariae</v>
      </c>
    </row>
    <row r="425" spans="1:39" x14ac:dyDescent="0.25">
      <c r="A425" s="15"/>
      <c r="B425" s="1" t="s">
        <v>31</v>
      </c>
      <c r="C425" s="1">
        <v>2.92908828194355</v>
      </c>
      <c r="D425" s="1">
        <v>-4.6591459910074802</v>
      </c>
      <c r="E425" s="1" t="s">
        <v>861</v>
      </c>
      <c r="F425" s="1" t="s">
        <v>861</v>
      </c>
      <c r="G425" s="1" t="s">
        <v>862</v>
      </c>
      <c r="H425">
        <v>10</v>
      </c>
      <c r="I425">
        <v>10</v>
      </c>
      <c r="J425">
        <v>10</v>
      </c>
      <c r="K425">
        <v>27.9</v>
      </c>
      <c r="L425">
        <v>27.9</v>
      </c>
      <c r="M425">
        <v>27.9</v>
      </c>
      <c r="N425">
        <v>32.926000000000002</v>
      </c>
      <c r="O425">
        <v>32.033000000000001</v>
      </c>
      <c r="P425">
        <v>4967700000</v>
      </c>
      <c r="Q425">
        <v>46</v>
      </c>
      <c r="R425">
        <v>3.7722730641856699</v>
      </c>
      <c r="S425">
        <v>3.5999999999999999E-3</v>
      </c>
      <c r="T425">
        <v>-4.9342110951741498</v>
      </c>
      <c r="U425">
        <v>-2.6490347503009302</v>
      </c>
      <c r="V425">
        <v>26.131910000000001</v>
      </c>
      <c r="W425">
        <v>26.285399999999999</v>
      </c>
      <c r="X425">
        <v>25.39509</v>
      </c>
      <c r="Y425">
        <v>24.67071</v>
      </c>
      <c r="Z425">
        <v>25.358830000000001</v>
      </c>
      <c r="AA425">
        <v>25.880980000000001</v>
      </c>
      <c r="AB425">
        <v>24.885020000000001</v>
      </c>
      <c r="AC425">
        <v>24.62312</v>
      </c>
      <c r="AD425">
        <v>24.96884</v>
      </c>
      <c r="AE425">
        <v>30.390080000000001</v>
      </c>
      <c r="AF425">
        <v>30.25451</v>
      </c>
      <c r="AG425">
        <v>30.068560000000002</v>
      </c>
      <c r="AH425" s="1" t="str">
        <f>MID(G425,FIND("|",G425,1)+1,FIND("|",G425,FIND("|",G425,1)+1)-FIND("|",G425,1)-1)</f>
        <v>A0A180GA92</v>
      </c>
      <c r="AI425" s="1" t="str">
        <f>VLOOKUP(AH425,'Additional Annotation'!B:J,2,FALSE)</f>
        <v>1034735125</v>
      </c>
      <c r="AJ425" s="1" t="str">
        <f>VLOOKUP(AH425,'Additional Annotation'!B:J,3,FALSE)</f>
        <v>OAV89242.1</v>
      </c>
      <c r="AK425" s="1" t="str">
        <f>VLOOKUP(AH425,'Additional Annotation'!B:J,7,FALSE)</f>
        <v>ketol-acid reductoisomerase, mitochondrial</v>
      </c>
      <c r="AL425" s="1" t="str">
        <f>VLOOKUP(AH425,'Additional Annotation'!B:J,8,FALSE)</f>
        <v>Puccinia triticina 1-1 BBBD Race 1</v>
      </c>
      <c r="AM425" s="1" t="str">
        <f>VLOOKUP(AH425,'Additional Annotation'!B:J,9,FALSE)</f>
        <v>Puccinia triticina 1-1 BBBD Race 1</v>
      </c>
    </row>
    <row r="426" spans="1:39" x14ac:dyDescent="0.25">
      <c r="A426" s="15"/>
      <c r="B426" s="1" t="s">
        <v>31</v>
      </c>
      <c r="C426" s="1">
        <v>5.14923436700008</v>
      </c>
      <c r="D426" s="1">
        <v>-8.3850618998209594</v>
      </c>
      <c r="E426" s="1" t="s">
        <v>863</v>
      </c>
      <c r="F426" s="1" t="s">
        <v>863</v>
      </c>
      <c r="G426" s="1" t="s">
        <v>864</v>
      </c>
      <c r="H426">
        <v>38</v>
      </c>
      <c r="I426">
        <v>38</v>
      </c>
      <c r="J426">
        <v>38</v>
      </c>
      <c r="K426">
        <v>19.2</v>
      </c>
      <c r="L426">
        <v>19.2</v>
      </c>
      <c r="M426">
        <v>19.2</v>
      </c>
      <c r="N426">
        <v>302.58</v>
      </c>
      <c r="O426">
        <v>92.968000000000004</v>
      </c>
      <c r="P426">
        <v>3574200000</v>
      </c>
      <c r="Q426">
        <v>78</v>
      </c>
      <c r="R426">
        <v>4.76923831658483</v>
      </c>
      <c r="S426">
        <v>1.0410958904109599E-3</v>
      </c>
      <c r="T426">
        <v>-5.1695391337076799</v>
      </c>
      <c r="U426">
        <v>-3.0183058253646302</v>
      </c>
      <c r="V426">
        <v>24.239339999999999</v>
      </c>
      <c r="W426">
        <v>26.038530000000002</v>
      </c>
      <c r="X426">
        <v>24.870270000000001</v>
      </c>
      <c r="Y426">
        <v>24.516559999999998</v>
      </c>
      <c r="Z426">
        <v>24.98068</v>
      </c>
      <c r="AA426">
        <v>24.41348</v>
      </c>
      <c r="AB426">
        <v>26.71977</v>
      </c>
      <c r="AC426">
        <v>24.537279999999999</v>
      </c>
      <c r="AD426">
        <v>25.187570000000001</v>
      </c>
      <c r="AE426">
        <v>30.041789999999999</v>
      </c>
      <c r="AF426">
        <v>29.63466</v>
      </c>
      <c r="AG426">
        <v>29.742899999999999</v>
      </c>
      <c r="AH426" s="1" t="str">
        <f>MID(G426,FIND("|",G426,1)+1,FIND("|",G426,FIND("|",G426,1)+1)-FIND("|",G426,1)-1)</f>
        <v>A0A180GA96</v>
      </c>
      <c r="AI426" s="1" t="str">
        <f>VLOOKUP(AH426,'Additional Annotation'!B:J,2,FALSE)</f>
        <v>1034735521</v>
      </c>
      <c r="AJ426" s="1" t="str">
        <f>VLOOKUP(AH426,'Additional Annotation'!B:J,3,FALSE)</f>
        <v>OAV89625.1</v>
      </c>
      <c r="AK426" s="1" t="str">
        <f>VLOOKUP(AH426,'Additional Annotation'!B:J,7,FALSE)</f>
        <v>elongation factor 1-alpha</v>
      </c>
      <c r="AL426" s="1" t="str">
        <f>VLOOKUP(AH426,'Additional Annotation'!B:J,8,FALSE)</f>
        <v>Puccinia triticina 1-1 BBBD Race 1</v>
      </c>
      <c r="AM426" s="1" t="str">
        <f>VLOOKUP(AH426,'Additional Annotation'!B:J,9,FALSE)</f>
        <v>Puccinia triticina 1-1 BBBD Race 1</v>
      </c>
    </row>
    <row r="427" spans="1:39" x14ac:dyDescent="0.25">
      <c r="A427" s="15"/>
      <c r="B427" s="1" t="s">
        <v>31</v>
      </c>
      <c r="C427" s="1">
        <v>3.92534991218833</v>
      </c>
      <c r="D427" s="1">
        <v>-4.6255715688069703</v>
      </c>
      <c r="E427" s="1" t="s">
        <v>865</v>
      </c>
      <c r="F427" s="1" t="s">
        <v>865</v>
      </c>
      <c r="G427" s="1" t="s">
        <v>866</v>
      </c>
      <c r="H427">
        <v>14</v>
      </c>
      <c r="I427">
        <v>14</v>
      </c>
      <c r="J427">
        <v>1</v>
      </c>
      <c r="K427">
        <v>26.2</v>
      </c>
      <c r="L427">
        <v>26.2</v>
      </c>
      <c r="M427">
        <v>1.5</v>
      </c>
      <c r="N427">
        <v>82.061999999999998</v>
      </c>
      <c r="O427">
        <v>36.866999999999997</v>
      </c>
      <c r="P427">
        <v>1660100000</v>
      </c>
      <c r="Q427">
        <v>23</v>
      </c>
      <c r="R427">
        <v>2.8902747615742799</v>
      </c>
      <c r="S427">
        <v>1.3709198813056401E-2</v>
      </c>
      <c r="T427">
        <v>-2.8175423940022801</v>
      </c>
      <c r="U427">
        <v>-1.52331117782824</v>
      </c>
      <c r="V427">
        <v>24.475349999999999</v>
      </c>
      <c r="W427">
        <v>25.24005</v>
      </c>
      <c r="X427">
        <v>25.49634</v>
      </c>
      <c r="Y427">
        <v>24.8874</v>
      </c>
      <c r="Z427">
        <v>25.22822</v>
      </c>
      <c r="AA427">
        <v>24.595140000000001</v>
      </c>
      <c r="AB427">
        <v>24.508859999999999</v>
      </c>
      <c r="AC427">
        <v>24.804010000000002</v>
      </c>
      <c r="AD427">
        <v>25.395409999999998</v>
      </c>
      <c r="AE427">
        <v>28.174600000000002</v>
      </c>
      <c r="AF427">
        <v>27.829170000000001</v>
      </c>
      <c r="AG427">
        <v>27.15962</v>
      </c>
      <c r="AH427" s="1" t="str">
        <f>MID(G427,FIND("|",G427,1)+1,FIND("|",G427,FIND("|",G427,1)+1)-FIND("|",G427,1)-1)</f>
        <v>A0A180GAB6</v>
      </c>
      <c r="AI427" s="1" t="str">
        <f>VLOOKUP(AH427,'Additional Annotation'!B:J,2,FALSE)</f>
        <v>599424028</v>
      </c>
      <c r="AJ427" s="1" t="str">
        <f>VLOOKUP(AH427,'Additional Annotation'!B:J,3,FALSE)</f>
        <v>XP_007417205.1</v>
      </c>
      <c r="AK427" s="1" t="str">
        <f>VLOOKUP(AH427,'Additional Annotation'!B:J,7,FALSE)</f>
        <v>zinc metalloprotease</v>
      </c>
      <c r="AL427" s="1" t="str">
        <f>VLOOKUP(AH427,'Additional Annotation'!B:J,8,FALSE)</f>
        <v>Melampsora larici-populina 98AG31</v>
      </c>
      <c r="AM427" s="1" t="str">
        <f>VLOOKUP(AH427,'Additional Annotation'!B:J,9,FALSE)</f>
        <v>Melampsora larici-populina 98AG31</v>
      </c>
    </row>
    <row r="428" spans="1:39" x14ac:dyDescent="0.25">
      <c r="A428" s="15"/>
      <c r="B428" s="1" t="s">
        <v>31</v>
      </c>
      <c r="C428" s="1">
        <v>2.8607209684132102</v>
      </c>
      <c r="D428" s="1">
        <v>-5.5299231211344404</v>
      </c>
      <c r="E428" s="1" t="s">
        <v>867</v>
      </c>
      <c r="F428" s="1" t="s">
        <v>867</v>
      </c>
      <c r="G428" s="1" t="s">
        <v>868</v>
      </c>
      <c r="H428">
        <v>12</v>
      </c>
      <c r="I428">
        <v>12</v>
      </c>
      <c r="J428">
        <v>10</v>
      </c>
      <c r="K428">
        <v>22.7</v>
      </c>
      <c r="L428">
        <v>22.7</v>
      </c>
      <c r="M428">
        <v>18.8</v>
      </c>
      <c r="N428">
        <v>65.287000000000006</v>
      </c>
      <c r="O428">
        <v>90.381</v>
      </c>
      <c r="P428">
        <v>3422800000</v>
      </c>
      <c r="Q428">
        <v>40</v>
      </c>
      <c r="R428">
        <v>3.68491623587063</v>
      </c>
      <c r="S428">
        <v>4.7164179104477602E-3</v>
      </c>
      <c r="T428">
        <v>-4.7031141916910801</v>
      </c>
      <c r="U428">
        <v>-2.5233566756572201</v>
      </c>
      <c r="V428">
        <v>24.110849999999999</v>
      </c>
      <c r="W428">
        <v>25.369540000000001</v>
      </c>
      <c r="X428">
        <v>25.679739999999999</v>
      </c>
      <c r="Y428">
        <v>24.620190000000001</v>
      </c>
      <c r="Z428">
        <v>24.941880000000001</v>
      </c>
      <c r="AA428">
        <v>25.832139999999999</v>
      </c>
      <c r="AB428">
        <v>26.218019999999999</v>
      </c>
      <c r="AC428">
        <v>25.332270000000001</v>
      </c>
      <c r="AD428">
        <v>25.007860000000001</v>
      </c>
      <c r="AE428">
        <v>29.77805</v>
      </c>
      <c r="AF428">
        <v>29.88693</v>
      </c>
      <c r="AG428">
        <v>29.83858</v>
      </c>
      <c r="AH428" s="1" t="str">
        <f>MID(G428,FIND("|",G428,1)+1,FIND("|",G428,FIND("|",G428,1)+1)-FIND("|",G428,1)-1)</f>
        <v>A0A180GAV6</v>
      </c>
      <c r="AI428" s="1" t="str">
        <f>VLOOKUP(AH428,'Additional Annotation'!B:J,2,FALSE)</f>
        <v>1034735722</v>
      </c>
      <c r="AJ428" s="1" t="str">
        <f>VLOOKUP(AH428,'Additional Annotation'!B:J,3,FALSE)</f>
        <v>OAV89821.1</v>
      </c>
      <c r="AK428" s="1" t="str">
        <f>VLOOKUP(AH428,'Additional Annotation'!B:J,7,FALSE)</f>
        <v>ATP-dependent RNA helicase uap56</v>
      </c>
      <c r="AL428" s="1" t="str">
        <f>VLOOKUP(AH428,'Additional Annotation'!B:J,8,FALSE)</f>
        <v>Puccinia triticina 1-1 BBBD Race 1</v>
      </c>
      <c r="AM428" s="1" t="str">
        <f>VLOOKUP(AH428,'Additional Annotation'!B:J,9,FALSE)</f>
        <v>Puccinia triticina 1-1 BBBD Race 1</v>
      </c>
    </row>
    <row r="429" spans="1:39" x14ac:dyDescent="0.25">
      <c r="A429" s="15"/>
      <c r="B429" s="1" t="s">
        <v>31</v>
      </c>
      <c r="C429" s="1">
        <v>1.5360825917555101</v>
      </c>
      <c r="D429" s="1">
        <v>-3.1662966410319</v>
      </c>
      <c r="E429" s="1" t="s">
        <v>869</v>
      </c>
      <c r="F429" s="1" t="s">
        <v>870</v>
      </c>
      <c r="G429" s="1" t="s">
        <v>871</v>
      </c>
      <c r="H429">
        <v>6</v>
      </c>
      <c r="I429">
        <v>6</v>
      </c>
      <c r="J429">
        <v>6</v>
      </c>
      <c r="K429">
        <v>16.5</v>
      </c>
      <c r="L429">
        <v>16.5</v>
      </c>
      <c r="M429">
        <v>16.5</v>
      </c>
      <c r="N429">
        <v>48.963999999999999</v>
      </c>
      <c r="O429">
        <v>27.881</v>
      </c>
      <c r="P429">
        <v>1256700000</v>
      </c>
      <c r="Q429">
        <v>25</v>
      </c>
      <c r="R429">
        <v>3.1514200044171998</v>
      </c>
      <c r="S429">
        <v>1.4233918128655E-2</v>
      </c>
      <c r="T429">
        <v>-2.7026971181233699</v>
      </c>
      <c r="U429">
        <v>-1.51270364829084</v>
      </c>
      <c r="V429">
        <v>26.42069</v>
      </c>
      <c r="W429">
        <v>26.188279999999999</v>
      </c>
      <c r="X429">
        <v>26.268650000000001</v>
      </c>
      <c r="Y429">
        <v>24.919270000000001</v>
      </c>
      <c r="Z429">
        <v>25.8935</v>
      </c>
      <c r="AA429">
        <v>25.3201</v>
      </c>
      <c r="AB429">
        <v>24.499680000000001</v>
      </c>
      <c r="AC429">
        <v>25.733969999999999</v>
      </c>
      <c r="AD429">
        <v>24.292210000000001</v>
      </c>
      <c r="AE429">
        <v>28.148990000000001</v>
      </c>
      <c r="AF429">
        <v>27.989129999999999</v>
      </c>
      <c r="AG429">
        <v>28.10285</v>
      </c>
      <c r="AH429" s="1" t="str">
        <f>MID(G429,FIND("|",G429,1)+1,FIND("|",G429,FIND("|",G429,1)+1)-FIND("|",G429,1)-1)</f>
        <v>A0A180GB75</v>
      </c>
      <c r="AI429" s="1" t="str">
        <f>VLOOKUP(AH429,'Additional Annotation'!B:J,2,FALSE)</f>
        <v>1024111483</v>
      </c>
      <c r="AJ429" s="1" t="str">
        <f>VLOOKUP(AH429,'Additional Annotation'!B:J,3,FALSE)</f>
        <v>KZW02645.1</v>
      </c>
      <c r="AK429" s="1" t="str">
        <f>VLOOKUP(AH429,'Additional Annotation'!B:J,7,FALSE)</f>
        <v>putative nudC protein</v>
      </c>
      <c r="AL429" s="1" t="str">
        <f>VLOOKUP(AH429,'Additional Annotation'!B:J,8,FALSE)</f>
        <v>Exidia glandulosa HHB12029</v>
      </c>
      <c r="AM429" s="1" t="str">
        <f>VLOOKUP(AH429,'Additional Annotation'!B:J,9,FALSE)</f>
        <v>Exidia glandulosa HHB12029</v>
      </c>
    </row>
    <row r="430" spans="1:39" x14ac:dyDescent="0.25">
      <c r="A430" s="15"/>
      <c r="B430" s="1" t="s">
        <v>31</v>
      </c>
      <c r="C430" s="1">
        <v>3.5072735480163999</v>
      </c>
      <c r="D430" s="1">
        <v>-5.5252170562744096</v>
      </c>
      <c r="E430" s="1" t="s">
        <v>872</v>
      </c>
      <c r="F430" s="1" t="s">
        <v>873</v>
      </c>
      <c r="G430" s="1" t="s">
        <v>874</v>
      </c>
      <c r="H430">
        <v>10</v>
      </c>
      <c r="I430">
        <v>10</v>
      </c>
      <c r="J430">
        <v>10</v>
      </c>
      <c r="K430">
        <v>25.2</v>
      </c>
      <c r="L430">
        <v>25.2</v>
      </c>
      <c r="M430">
        <v>25.2</v>
      </c>
      <c r="N430">
        <v>71.16</v>
      </c>
      <c r="O430">
        <v>46.710999999999999</v>
      </c>
      <c r="P430">
        <v>758670000</v>
      </c>
      <c r="Q430">
        <v>21</v>
      </c>
      <c r="R430">
        <v>2.2473522447470402</v>
      </c>
      <c r="S430">
        <v>4.5932135728542899E-2</v>
      </c>
      <c r="T430">
        <v>-2.0712687174479201</v>
      </c>
      <c r="U430">
        <v>-1.1000288190997001</v>
      </c>
      <c r="V430">
        <v>24.805520000000001</v>
      </c>
      <c r="W430">
        <v>25.583960000000001</v>
      </c>
      <c r="X430">
        <v>25.166599999999999</v>
      </c>
      <c r="Y430">
        <v>25.160789999999999</v>
      </c>
      <c r="Z430">
        <v>25.232780000000002</v>
      </c>
      <c r="AA430">
        <v>25.9543</v>
      </c>
      <c r="AB430">
        <v>26.440840000000001</v>
      </c>
      <c r="AC430">
        <v>23.60135</v>
      </c>
      <c r="AD430">
        <v>25.916429999999998</v>
      </c>
      <c r="AE430">
        <v>27.9651</v>
      </c>
      <c r="AF430">
        <v>27.61309</v>
      </c>
      <c r="AG430">
        <v>26.98348</v>
      </c>
      <c r="AH430" s="1" t="str">
        <f>MID(G430,FIND("|",G430,1)+1,FIND("|",G430,FIND("|",G430,1)+1)-FIND("|",G430,1)-1)</f>
        <v>A0A180GBB6</v>
      </c>
      <c r="AI430" s="1" t="str">
        <f>VLOOKUP(AH430,'Additional Annotation'!B:J,2,FALSE)</f>
        <v>1034735657</v>
      </c>
      <c r="AJ430" s="1" t="str">
        <f>VLOOKUP(AH430,'Additional Annotation'!B:J,3,FALSE)</f>
        <v>OAV89757.1</v>
      </c>
      <c r="AK430" s="1" t="str">
        <f>VLOOKUP(AH430,'Additional Annotation'!B:J,7,FALSE)</f>
        <v>glucose-6-phosphate isomerase</v>
      </c>
      <c r="AL430" s="1" t="str">
        <f>VLOOKUP(AH430,'Additional Annotation'!B:J,8,FALSE)</f>
        <v>Puccinia triticina 1-1 BBBD Race 1</v>
      </c>
      <c r="AM430" s="1" t="str">
        <f>VLOOKUP(AH430,'Additional Annotation'!B:J,9,FALSE)</f>
        <v>Puccinia triticina 1-1 BBBD Race 1</v>
      </c>
    </row>
    <row r="431" spans="1:39" x14ac:dyDescent="0.25">
      <c r="A431" s="15"/>
      <c r="B431" s="1" t="s">
        <v>31</v>
      </c>
      <c r="C431" s="1">
        <v>4.4456493791613196</v>
      </c>
      <c r="D431" s="1">
        <v>-4.2545649210612</v>
      </c>
      <c r="E431" s="1" t="s">
        <v>875</v>
      </c>
      <c r="F431" s="1" t="s">
        <v>875</v>
      </c>
      <c r="G431" s="1" t="s">
        <v>876</v>
      </c>
      <c r="H431">
        <v>10</v>
      </c>
      <c r="I431">
        <v>10</v>
      </c>
      <c r="J431">
        <v>10</v>
      </c>
      <c r="K431">
        <v>33</v>
      </c>
      <c r="L431">
        <v>33</v>
      </c>
      <c r="M431">
        <v>33</v>
      </c>
      <c r="N431">
        <v>43.869</v>
      </c>
      <c r="O431">
        <v>323.31</v>
      </c>
      <c r="P431">
        <v>4638600000</v>
      </c>
      <c r="Q431">
        <v>44</v>
      </c>
      <c r="R431">
        <v>2.92908828194355</v>
      </c>
      <c r="S431">
        <v>5.5027624309392301E-3</v>
      </c>
      <c r="T431">
        <v>-4.6591459910074802</v>
      </c>
      <c r="U431">
        <v>-2.2565381440304701</v>
      </c>
      <c r="V431">
        <v>24.902889999999999</v>
      </c>
      <c r="W431">
        <v>25.758870000000002</v>
      </c>
      <c r="X431">
        <v>24.379639999999998</v>
      </c>
      <c r="Y431">
        <v>24.508800000000001</v>
      </c>
      <c r="Z431">
        <v>25.750920000000001</v>
      </c>
      <c r="AA431">
        <v>26.315660000000001</v>
      </c>
      <c r="AB431">
        <v>24.667390000000001</v>
      </c>
      <c r="AC431">
        <v>23.648319999999998</v>
      </c>
      <c r="AD431">
        <v>24.376570000000001</v>
      </c>
      <c r="AE431">
        <v>29.855399999999999</v>
      </c>
      <c r="AF431">
        <v>30.203029999999998</v>
      </c>
      <c r="AG431">
        <v>30.49438</v>
      </c>
      <c r="AH431" s="1" t="str">
        <f>MID(G431,FIND("|",G431,1)+1,FIND("|",G431,FIND("|",G431,1)+1)-FIND("|",G431,1)-1)</f>
        <v>A0A180GBK4</v>
      </c>
      <c r="AI431" s="1" t="str">
        <f>VLOOKUP(AH431,'Additional Annotation'!B:J,2,FALSE)</f>
        <v>1034735975</v>
      </c>
      <c r="AJ431" s="1" t="str">
        <f>VLOOKUP(AH431,'Additional Annotation'!B:J,3,FALSE)</f>
        <v>OAV90067.1</v>
      </c>
      <c r="AK431" s="1" t="str">
        <f>VLOOKUP(AH431,'Additional Annotation'!B:J,7,FALSE)</f>
        <v>uroporphyrinogen decarboxylase</v>
      </c>
      <c r="AL431" s="1" t="str">
        <f>VLOOKUP(AH431,'Additional Annotation'!B:J,8,FALSE)</f>
        <v>Puccinia triticina 1-1 BBBD Race 1</v>
      </c>
      <c r="AM431" s="1" t="str">
        <f>VLOOKUP(AH431,'Additional Annotation'!B:J,9,FALSE)</f>
        <v>Puccinia triticina 1-1 BBBD Race 1</v>
      </c>
    </row>
    <row r="432" spans="1:39" x14ac:dyDescent="0.25">
      <c r="A432" s="15"/>
      <c r="B432" s="1" t="s">
        <v>31</v>
      </c>
      <c r="C432" s="1">
        <v>3.9021115120770902</v>
      </c>
      <c r="D432" s="1">
        <v>-6.1276925404866596</v>
      </c>
      <c r="E432" s="1" t="s">
        <v>877</v>
      </c>
      <c r="F432" s="1" t="s">
        <v>877</v>
      </c>
      <c r="G432" s="1" t="s">
        <v>878</v>
      </c>
      <c r="H432">
        <v>15</v>
      </c>
      <c r="I432">
        <v>10</v>
      </c>
      <c r="J432">
        <v>10</v>
      </c>
      <c r="K432">
        <v>37.799999999999997</v>
      </c>
      <c r="L432">
        <v>28</v>
      </c>
      <c r="M432">
        <v>28</v>
      </c>
      <c r="N432">
        <v>50.091999999999999</v>
      </c>
      <c r="O432">
        <v>143.11000000000001</v>
      </c>
      <c r="P432">
        <v>24204000000</v>
      </c>
      <c r="Q432">
        <v>118</v>
      </c>
      <c r="R432">
        <v>5.14923436700008</v>
      </c>
      <c r="S432">
        <v>0</v>
      </c>
      <c r="T432">
        <v>-8.3850618998209594</v>
      </c>
      <c r="U432">
        <v>-4.7187155030977097</v>
      </c>
      <c r="V432">
        <v>24.79691</v>
      </c>
      <c r="W432">
        <v>25.296620000000001</v>
      </c>
      <c r="X432">
        <v>26.050129999999999</v>
      </c>
      <c r="Y432">
        <v>24.21696</v>
      </c>
      <c r="Z432">
        <v>23.781079999999999</v>
      </c>
      <c r="AA432">
        <v>24.281700000000001</v>
      </c>
      <c r="AB432">
        <v>24.499289999999998</v>
      </c>
      <c r="AC432">
        <v>26.086690000000001</v>
      </c>
      <c r="AD432">
        <v>25.239830000000001</v>
      </c>
      <c r="AE432">
        <v>32.91581</v>
      </c>
      <c r="AF432">
        <v>32.371189999999999</v>
      </c>
      <c r="AG432">
        <v>32.147919999999999</v>
      </c>
      <c r="AH432" s="1" t="str">
        <f>MID(G432,FIND("|",G432,1)+1,FIND("|",G432,FIND("|",G432,1)+1)-FIND("|",G432,1)-1)</f>
        <v>A0A180GBL8</v>
      </c>
      <c r="AI432" s="1" t="str">
        <f>VLOOKUP(AH432,'Additional Annotation'!B:J,2,FALSE)</f>
        <v>343791206</v>
      </c>
      <c r="AJ432" s="1" t="str">
        <f>VLOOKUP(AH432,'Additional Annotation'!B:J,3,FALSE)</f>
        <v>AEM61140.1</v>
      </c>
      <c r="AK432" s="1" t="str">
        <f>VLOOKUP(AH432,'Additional Annotation'!B:J,7,FALSE)</f>
        <v>argonaute-like protein</v>
      </c>
      <c r="AL432" s="1" t="str">
        <f>VLOOKUP(AH432,'Additional Annotation'!B:J,8,FALSE)</f>
        <v>Puccinia striiformis f. sp. tritici;Puccinia striiformis f. sp. tritici PST-78</v>
      </c>
      <c r="AM432" s="1" t="str">
        <f>VLOOKUP(AH432,'Additional Annotation'!B:J,9,FALSE)</f>
        <v>Puccinia striiformis f. sp. tritici;Puccinia striiformis f. sp. tritici PST-78</v>
      </c>
    </row>
    <row r="433" spans="1:39" x14ac:dyDescent="0.25">
      <c r="A433" s="15"/>
      <c r="B433" s="1" t="s">
        <v>31</v>
      </c>
      <c r="C433" s="1">
        <v>2.2562563364083599</v>
      </c>
      <c r="D433" s="1">
        <v>-2.7349173227946002</v>
      </c>
      <c r="E433" s="1" t="s">
        <v>879</v>
      </c>
      <c r="F433" s="1" t="s">
        <v>879</v>
      </c>
      <c r="G433" s="1" t="s">
        <v>880</v>
      </c>
      <c r="H433">
        <v>19</v>
      </c>
      <c r="I433">
        <v>19</v>
      </c>
      <c r="J433">
        <v>3</v>
      </c>
      <c r="K433">
        <v>23.7</v>
      </c>
      <c r="L433">
        <v>23.7</v>
      </c>
      <c r="M433">
        <v>3.9</v>
      </c>
      <c r="N433">
        <v>127.29</v>
      </c>
      <c r="O433">
        <v>161.19</v>
      </c>
      <c r="P433">
        <v>3142000000</v>
      </c>
      <c r="Q433">
        <v>64</v>
      </c>
      <c r="R433">
        <v>3.92534991218833</v>
      </c>
      <c r="S433">
        <v>4.0952380952380902E-3</v>
      </c>
      <c r="T433">
        <v>-4.6255715688069703</v>
      </c>
      <c r="U433">
        <v>-2.5543851355038099</v>
      </c>
      <c r="V433">
        <v>26.464390000000002</v>
      </c>
      <c r="W433">
        <v>26.630849999999999</v>
      </c>
      <c r="X433">
        <v>24.684560000000001</v>
      </c>
      <c r="Y433">
        <v>24.615549999999999</v>
      </c>
      <c r="Z433">
        <v>24.735669999999999</v>
      </c>
      <c r="AA433">
        <v>25.58616</v>
      </c>
      <c r="AB433">
        <v>24.745629999999998</v>
      </c>
      <c r="AC433">
        <v>24.570139999999999</v>
      </c>
      <c r="AD433">
        <v>24.09957</v>
      </c>
      <c r="AE433">
        <v>29.527480000000001</v>
      </c>
      <c r="AF433">
        <v>29.71686</v>
      </c>
      <c r="AG433">
        <v>29.569769999999998</v>
      </c>
      <c r="AH433" s="1" t="str">
        <f>MID(G433,FIND("|",G433,1)+1,FIND("|",G433,FIND("|",G433,1)+1)-FIND("|",G433,1)-1)</f>
        <v>A0A180GBV1</v>
      </c>
      <c r="AI433" s="1" t="str">
        <f>VLOOKUP(AH433,'Additional Annotation'!B:J,2,FALSE)</f>
        <v>1418867150</v>
      </c>
      <c r="AJ433" s="1" t="str">
        <f>VLOOKUP(AH433,'Additional Annotation'!B:J,3,FALSE)</f>
        <v>XP_025355832.1</v>
      </c>
      <c r="AK433" s="1" t="str">
        <f>VLOOKUP(AH433,'Additional Annotation'!B:J,7,FALSE)</f>
        <v>putative myosin regulatory light chain cdc4, partial</v>
      </c>
      <c r="AL433" s="1" t="str">
        <f>VLOOKUP(AH433,'Additional Annotation'!B:J,8,FALSE)</f>
        <v>Meira miltonrushii</v>
      </c>
      <c r="AM433" s="1" t="str">
        <f>VLOOKUP(AH433,'Additional Annotation'!B:J,9,FALSE)</f>
        <v>Meira miltonrushii</v>
      </c>
    </row>
    <row r="434" spans="1:39" x14ac:dyDescent="0.25">
      <c r="A434" s="15"/>
      <c r="B434" s="1" t="s">
        <v>31</v>
      </c>
      <c r="C434" s="1">
        <v>2.6048962806355398</v>
      </c>
      <c r="D434" s="1">
        <v>-6.6715621948242196</v>
      </c>
      <c r="E434" s="1" t="s">
        <v>881</v>
      </c>
      <c r="F434" s="1" t="s">
        <v>881</v>
      </c>
      <c r="G434" s="1" t="s">
        <v>882</v>
      </c>
      <c r="H434">
        <v>14</v>
      </c>
      <c r="I434">
        <v>14</v>
      </c>
      <c r="J434">
        <v>13</v>
      </c>
      <c r="K434">
        <v>40</v>
      </c>
      <c r="L434">
        <v>40</v>
      </c>
      <c r="M434">
        <v>37.6</v>
      </c>
      <c r="N434">
        <v>48.238999999999997</v>
      </c>
      <c r="O434">
        <v>187.43</v>
      </c>
      <c r="P434">
        <v>7609400000</v>
      </c>
      <c r="Q434">
        <v>78</v>
      </c>
      <c r="R434">
        <v>2.8607209684132102</v>
      </c>
      <c r="S434">
        <v>4.68148148148148E-3</v>
      </c>
      <c r="T434">
        <v>-5.5299231211344404</v>
      </c>
      <c r="U434">
        <v>-2.5152309639077099</v>
      </c>
      <c r="V434">
        <v>26.870080000000002</v>
      </c>
      <c r="W434">
        <v>24.155080000000002</v>
      </c>
      <c r="X434">
        <v>25.905989999999999</v>
      </c>
      <c r="Y434">
        <v>23.927109999999999</v>
      </c>
      <c r="Z434">
        <v>25.61469</v>
      </c>
      <c r="AA434">
        <v>25.90503</v>
      </c>
      <c r="AB434">
        <v>24.612079999999999</v>
      </c>
      <c r="AC434">
        <v>24.12942</v>
      </c>
      <c r="AD434">
        <v>28.392759999999999</v>
      </c>
      <c r="AE434">
        <v>31.33229</v>
      </c>
      <c r="AF434">
        <v>30.296800000000001</v>
      </c>
      <c r="AG434">
        <v>30.407509999999998</v>
      </c>
      <c r="AH434" s="1" t="str">
        <f>MID(G434,FIND("|",G434,1)+1,FIND("|",G434,FIND("|",G434,1)+1)-FIND("|",G434,1)-1)</f>
        <v>A0A180GC17</v>
      </c>
      <c r="AI434" s="1" t="str">
        <f>VLOOKUP(AH434,'Additional Annotation'!B:J,2,FALSE)</f>
        <v>1034736082</v>
      </c>
      <c r="AJ434" s="1" t="str">
        <f>VLOOKUP(AH434,'Additional Annotation'!B:J,3,FALSE)</f>
        <v>OAV90171.1</v>
      </c>
      <c r="AK434" s="1" t="str">
        <f>VLOOKUP(AH434,'Additional Annotation'!B:J,7,FALSE)</f>
        <v>pyruvate kinase</v>
      </c>
      <c r="AL434" s="1" t="str">
        <f>VLOOKUP(AH434,'Additional Annotation'!B:J,8,FALSE)</f>
        <v>Puccinia triticina 1-1 BBBD Race 1</v>
      </c>
      <c r="AM434" s="1" t="str">
        <f>VLOOKUP(AH434,'Additional Annotation'!B:J,9,FALSE)</f>
        <v>Puccinia triticina 1-1 BBBD Race 1</v>
      </c>
    </row>
    <row r="435" spans="1:39" x14ac:dyDescent="0.25">
      <c r="A435" s="15"/>
      <c r="B435" s="1" t="s">
        <v>31</v>
      </c>
      <c r="C435" s="1">
        <v>2.3666381550431601</v>
      </c>
      <c r="D435" s="1">
        <v>-2.53207206726074</v>
      </c>
      <c r="E435" s="1" t="s">
        <v>883</v>
      </c>
      <c r="F435" s="1" t="s">
        <v>883</v>
      </c>
      <c r="G435" s="1" t="s">
        <v>884</v>
      </c>
      <c r="H435">
        <v>5</v>
      </c>
      <c r="I435">
        <v>5</v>
      </c>
      <c r="J435">
        <v>5</v>
      </c>
      <c r="K435">
        <v>38.1</v>
      </c>
      <c r="L435">
        <v>38.1</v>
      </c>
      <c r="M435">
        <v>38.1</v>
      </c>
      <c r="N435">
        <v>22.297999999999998</v>
      </c>
      <c r="O435">
        <v>11.157999999999999</v>
      </c>
      <c r="P435">
        <v>912800000</v>
      </c>
      <c r="Q435">
        <v>18</v>
      </c>
      <c r="R435">
        <v>1.5360825917555101</v>
      </c>
      <c r="S435">
        <v>2.2508474576271201E-2</v>
      </c>
      <c r="T435">
        <v>-3.1662966410319</v>
      </c>
      <c r="U435">
        <v>-1.29194541146997</v>
      </c>
      <c r="V435">
        <v>25.109680000000001</v>
      </c>
      <c r="W435">
        <v>25.48443</v>
      </c>
      <c r="X435">
        <v>24.189550000000001</v>
      </c>
      <c r="Y435">
        <v>25.888089999999998</v>
      </c>
      <c r="Z435">
        <v>24.959289999999999</v>
      </c>
      <c r="AA435">
        <v>23.135000000000002</v>
      </c>
      <c r="AB435">
        <v>24.483740000000001</v>
      </c>
      <c r="AC435">
        <v>25.98638</v>
      </c>
      <c r="AD435">
        <v>24.830760000000001</v>
      </c>
      <c r="AE435">
        <v>26.829170000000001</v>
      </c>
      <c r="AF435">
        <v>28.267140000000001</v>
      </c>
      <c r="AG435">
        <v>28.38496</v>
      </c>
      <c r="AH435" s="1" t="str">
        <f>MID(G435,FIND("|",G435,1)+1,FIND("|",G435,FIND("|",G435,1)+1)-FIND("|",G435,1)-1)</f>
        <v>A0A180GC26</v>
      </c>
      <c r="AI435" s="1" t="str">
        <f>VLOOKUP(AH435,'Additional Annotation'!B:J,2,FALSE)</f>
        <v>1183440598</v>
      </c>
      <c r="AJ435" s="1" t="str">
        <f>VLOOKUP(AH435,'Additional Annotation'!B:J,3,FALSE)</f>
        <v>ORY64774.1</v>
      </c>
      <c r="AK435" s="1" t="str">
        <f>VLOOKUP(AH435,'Additional Annotation'!B:J,7,FALSE)</f>
        <v>SGS domain-domain-containing protein</v>
      </c>
      <c r="AL435" s="1" t="str">
        <f>VLOOKUP(AH435,'Additional Annotation'!B:J,8,FALSE)</f>
        <v>Leucosporidium creatinivorum</v>
      </c>
      <c r="AM435" s="1" t="str">
        <f>VLOOKUP(AH435,'Additional Annotation'!B:J,9,FALSE)</f>
        <v>Leucosporidium creatinivorum</v>
      </c>
    </row>
    <row r="436" spans="1:39" x14ac:dyDescent="0.25">
      <c r="A436" s="15"/>
      <c r="B436" s="1" t="s">
        <v>31</v>
      </c>
      <c r="C436" s="1">
        <v>2.4593510661055</v>
      </c>
      <c r="D436" s="1">
        <v>-4.3150602976481096</v>
      </c>
      <c r="E436" s="1" t="s">
        <v>885</v>
      </c>
      <c r="F436" s="1" t="s">
        <v>885</v>
      </c>
      <c r="G436" s="1" t="s">
        <v>886</v>
      </c>
      <c r="H436">
        <v>20</v>
      </c>
      <c r="I436">
        <v>20</v>
      </c>
      <c r="J436">
        <v>20</v>
      </c>
      <c r="K436">
        <v>48</v>
      </c>
      <c r="L436">
        <v>48</v>
      </c>
      <c r="M436">
        <v>48</v>
      </c>
      <c r="N436">
        <v>61.445999999999998</v>
      </c>
      <c r="O436">
        <v>323.31</v>
      </c>
      <c r="P436">
        <v>6400100000</v>
      </c>
      <c r="Q436">
        <v>77</v>
      </c>
      <c r="R436">
        <v>3.5072735480163999</v>
      </c>
      <c r="S436">
        <v>2.9247311827956999E-3</v>
      </c>
      <c r="T436">
        <v>-5.5252170562744096</v>
      </c>
      <c r="U436">
        <v>-2.79825299258134</v>
      </c>
      <c r="V436">
        <v>26.217960000000001</v>
      </c>
      <c r="W436">
        <v>24.621210000000001</v>
      </c>
      <c r="X436">
        <v>25.764109999999999</v>
      </c>
      <c r="Y436">
        <v>24.596080000000001</v>
      </c>
      <c r="Z436">
        <v>26.05301</v>
      </c>
      <c r="AA436">
        <v>24.796250000000001</v>
      </c>
      <c r="AB436">
        <v>24.908390000000001</v>
      </c>
      <c r="AC436">
        <v>24.889810000000001</v>
      </c>
      <c r="AD436">
        <v>25.322230000000001</v>
      </c>
      <c r="AE436">
        <v>30.65138</v>
      </c>
      <c r="AF436">
        <v>30.911639999999998</v>
      </c>
      <c r="AG436">
        <v>30.45797</v>
      </c>
      <c r="AH436" s="1" t="str">
        <f>MID(G436,FIND("|",G436,1)+1,FIND("|",G436,FIND("|",G436,1)+1)-FIND("|",G436,1)-1)</f>
        <v>A0A180GC84</v>
      </c>
      <c r="AI436" s="1" t="str">
        <f>VLOOKUP(AH436,'Additional Annotation'!B:J,2,FALSE)</f>
        <v>1034736183</v>
      </c>
      <c r="AJ436" s="1" t="str">
        <f>VLOOKUP(AH436,'Additional Annotation'!B:J,3,FALSE)</f>
        <v>OAV90270.1</v>
      </c>
      <c r="AK436" s="1" t="str">
        <f>VLOOKUP(AH436,'Additional Annotation'!B:J,7,FALSE)</f>
        <v>hypothetical protein PTTG_12601</v>
      </c>
      <c r="AL436" s="1" t="str">
        <f>VLOOKUP(AH436,'Additional Annotation'!B:J,8,FALSE)</f>
        <v>Puccinia triticina 1-1 BBBD Race 1</v>
      </c>
      <c r="AM436" s="1" t="str">
        <f>VLOOKUP(AH436,'Additional Annotation'!B:J,9,FALSE)</f>
        <v>Puccinia triticina 1-1 BBBD Race 1</v>
      </c>
    </row>
    <row r="437" spans="1:39" x14ac:dyDescent="0.25">
      <c r="A437" s="15"/>
      <c r="B437" s="1" t="s">
        <v>31</v>
      </c>
      <c r="C437" s="1">
        <v>3.16030559183146</v>
      </c>
      <c r="D437" s="1">
        <v>-4.5142084757487</v>
      </c>
      <c r="E437" s="1" t="s">
        <v>887</v>
      </c>
      <c r="F437" s="1" t="s">
        <v>887</v>
      </c>
      <c r="G437" s="1" t="s">
        <v>888</v>
      </c>
      <c r="H437">
        <v>11</v>
      </c>
      <c r="I437">
        <v>11</v>
      </c>
      <c r="J437">
        <v>4</v>
      </c>
      <c r="K437">
        <v>39.9</v>
      </c>
      <c r="L437">
        <v>39.9</v>
      </c>
      <c r="M437">
        <v>14.7</v>
      </c>
      <c r="N437">
        <v>42.448999999999998</v>
      </c>
      <c r="O437">
        <v>28.655000000000001</v>
      </c>
      <c r="P437">
        <v>1765500000</v>
      </c>
      <c r="Q437">
        <v>34</v>
      </c>
      <c r="R437">
        <v>4.4456493791613196</v>
      </c>
      <c r="S437">
        <v>4.45070422535211E-3</v>
      </c>
      <c r="T437">
        <v>-4.2545649210612</v>
      </c>
      <c r="U437">
        <v>-2.4863145976724002</v>
      </c>
      <c r="V437">
        <v>24.246569999999998</v>
      </c>
      <c r="W437">
        <v>25.542940000000002</v>
      </c>
      <c r="X437">
        <v>24.737549999999999</v>
      </c>
      <c r="Y437">
        <v>24.863320000000002</v>
      </c>
      <c r="Z437">
        <v>24.20382</v>
      </c>
      <c r="AA437">
        <v>24.42812</v>
      </c>
      <c r="AB437">
        <v>24.907139999999998</v>
      </c>
      <c r="AC437">
        <v>23.890899999999998</v>
      </c>
      <c r="AD437">
        <v>24.169440000000002</v>
      </c>
      <c r="AE437">
        <v>28.584199999999999</v>
      </c>
      <c r="AF437">
        <v>28.837319999999998</v>
      </c>
      <c r="AG437">
        <v>28.837440000000001</v>
      </c>
      <c r="AH437" s="1" t="str">
        <f>MID(G437,FIND("|",G437,1)+1,FIND("|",G437,FIND("|",G437,1)+1)-FIND("|",G437,1)-1)</f>
        <v>A0A180GCB3</v>
      </c>
      <c r="AI437" s="1" t="str">
        <f>VLOOKUP(AH437,'Additional Annotation'!B:J,2,FALSE)</f>
        <v>913860378</v>
      </c>
      <c r="AJ437" s="1" t="str">
        <f>VLOOKUP(AH437,'Additional Annotation'!B:J,3,FALSE)</f>
        <v>KNZ53797.1</v>
      </c>
      <c r="AK437" s="1" t="str">
        <f>VLOOKUP(AH437,'Additional Annotation'!B:J,7,FALSE)</f>
        <v>lysine--tRNA ligase</v>
      </c>
      <c r="AL437" s="1" t="str">
        <f>VLOOKUP(AH437,'Additional Annotation'!B:J,8,FALSE)</f>
        <v>Puccinia sorghi</v>
      </c>
      <c r="AM437" s="1" t="str">
        <f>VLOOKUP(AH437,'Additional Annotation'!B:J,9,FALSE)</f>
        <v>Puccinia sorghi</v>
      </c>
    </row>
    <row r="438" spans="1:39" x14ac:dyDescent="0.25">
      <c r="A438" s="15"/>
      <c r="B438" s="1" t="s">
        <v>31</v>
      </c>
      <c r="C438" s="1">
        <v>4.5431231710503397</v>
      </c>
      <c r="D438" s="1">
        <v>-6.2739226023356096</v>
      </c>
      <c r="E438" s="1" t="s">
        <v>889</v>
      </c>
      <c r="F438" s="1" t="s">
        <v>889</v>
      </c>
      <c r="G438" s="1" t="s">
        <v>890</v>
      </c>
      <c r="H438">
        <v>30</v>
      </c>
      <c r="I438">
        <v>30</v>
      </c>
      <c r="J438">
        <v>30</v>
      </c>
      <c r="K438">
        <v>44.6</v>
      </c>
      <c r="L438">
        <v>44.6</v>
      </c>
      <c r="M438">
        <v>44.6</v>
      </c>
      <c r="N438">
        <v>96.941999999999993</v>
      </c>
      <c r="O438">
        <v>323.31</v>
      </c>
      <c r="P438">
        <v>14311000000</v>
      </c>
      <c r="Q438">
        <v>158</v>
      </c>
      <c r="R438">
        <v>3.9021115120770902</v>
      </c>
      <c r="S438">
        <v>1.31034482758621E-3</v>
      </c>
      <c r="T438">
        <v>-6.1276925404866596</v>
      </c>
      <c r="U438">
        <v>-3.1958215186059298</v>
      </c>
      <c r="V438">
        <v>25.377220000000001</v>
      </c>
      <c r="W438">
        <v>25.590029999999999</v>
      </c>
      <c r="X438">
        <v>24.446100000000001</v>
      </c>
      <c r="Y438">
        <v>26.398250000000001</v>
      </c>
      <c r="Z438">
        <v>25.776289999999999</v>
      </c>
      <c r="AA438">
        <v>24.97025</v>
      </c>
      <c r="AB438">
        <v>25.669239999999999</v>
      </c>
      <c r="AC438">
        <v>24.99269</v>
      </c>
      <c r="AD438">
        <v>23.44472</v>
      </c>
      <c r="AE438">
        <v>31.748989999999999</v>
      </c>
      <c r="AF438">
        <v>31.94848</v>
      </c>
      <c r="AG438">
        <v>31.830400000000001</v>
      </c>
      <c r="AH438" s="1" t="str">
        <f>MID(G438,FIND("|",G438,1)+1,FIND("|",G438,FIND("|",G438,1)+1)-FIND("|",G438,1)-1)</f>
        <v>A0A180GCE1</v>
      </c>
      <c r="AI438" s="1" t="str">
        <f>VLOOKUP(AH438,'Additional Annotation'!B:J,2,FALSE)</f>
        <v>1034736038</v>
      </c>
      <c r="AJ438" s="1" t="str">
        <f>VLOOKUP(AH438,'Additional Annotation'!B:J,3,FALSE)</f>
        <v>OAV90128.1</v>
      </c>
      <c r="AK438" s="1" t="str">
        <f>VLOOKUP(AH438,'Additional Annotation'!B:J,7,FALSE)</f>
        <v>argininosuccinate synthase</v>
      </c>
      <c r="AL438" s="1" t="str">
        <f>VLOOKUP(AH438,'Additional Annotation'!B:J,8,FALSE)</f>
        <v>Puccinia triticina 1-1 BBBD Race 1</v>
      </c>
      <c r="AM438" s="1" t="str">
        <f>VLOOKUP(AH438,'Additional Annotation'!B:J,9,FALSE)</f>
        <v>Puccinia triticina 1-1 BBBD Race 1</v>
      </c>
    </row>
    <row r="439" spans="1:39" x14ac:dyDescent="0.25">
      <c r="A439" s="15"/>
      <c r="B439" s="1" t="s">
        <v>31</v>
      </c>
      <c r="C439" s="1">
        <v>3.3174344347912998</v>
      </c>
      <c r="D439" s="1">
        <v>-2.6557381947835301</v>
      </c>
      <c r="E439" s="1" t="s">
        <v>891</v>
      </c>
      <c r="F439" s="1" t="s">
        <v>891</v>
      </c>
      <c r="G439" s="1" t="s">
        <v>892</v>
      </c>
      <c r="H439">
        <v>5</v>
      </c>
      <c r="I439">
        <v>5</v>
      </c>
      <c r="J439">
        <v>5</v>
      </c>
      <c r="K439">
        <v>45.8</v>
      </c>
      <c r="L439">
        <v>45.8</v>
      </c>
      <c r="M439">
        <v>45.8</v>
      </c>
      <c r="N439">
        <v>15.228</v>
      </c>
      <c r="O439">
        <v>31.908999999999999</v>
      </c>
      <c r="P439">
        <v>981530000</v>
      </c>
      <c r="Q439">
        <v>12</v>
      </c>
      <c r="R439">
        <v>2.2562563364083599</v>
      </c>
      <c r="S439">
        <v>1.9113402061855699E-2</v>
      </c>
      <c r="T439">
        <v>-2.7349173227946002</v>
      </c>
      <c r="U439">
        <v>-1.3655871536381099</v>
      </c>
      <c r="V439">
        <v>24.88579</v>
      </c>
      <c r="W439">
        <v>27.208390000000001</v>
      </c>
      <c r="X439">
        <v>25.32263</v>
      </c>
      <c r="Y439">
        <v>25.21669</v>
      </c>
      <c r="Z439">
        <v>25.109490000000001</v>
      </c>
      <c r="AA439">
        <v>25.242149999999999</v>
      </c>
      <c r="AB439">
        <v>26.144369999999999</v>
      </c>
      <c r="AC439">
        <v>26.81587</v>
      </c>
      <c r="AD439">
        <v>25.030830000000002</v>
      </c>
      <c r="AE439">
        <v>28.300989999999999</v>
      </c>
      <c r="AF439">
        <v>28.54034</v>
      </c>
      <c r="AG439">
        <v>26.931740000000001</v>
      </c>
      <c r="AH439" s="1" t="str">
        <f>MID(G439,FIND("|",G439,1)+1,FIND("|",G439,FIND("|",G439,1)+1)-FIND("|",G439,1)-1)</f>
        <v>A0A180GCL8</v>
      </c>
      <c r="AI439" s="1" t="str">
        <f>VLOOKUP(AH439,'Additional Annotation'!B:J,2,FALSE)</f>
        <v>1034735560</v>
      </c>
      <c r="AJ439" s="1" t="str">
        <f>VLOOKUP(AH439,'Additional Annotation'!B:J,3,FALSE)</f>
        <v>OAV89663.1</v>
      </c>
      <c r="AK439" s="1" t="str">
        <f>VLOOKUP(AH439,'Additional Annotation'!B:J,7,FALSE)</f>
        <v>hypothetical protein PTTG_12430</v>
      </c>
      <c r="AL439" s="1" t="str">
        <f>VLOOKUP(AH439,'Additional Annotation'!B:J,8,FALSE)</f>
        <v>Puccinia triticina 1-1 BBBD Race 1</v>
      </c>
      <c r="AM439" s="1" t="str">
        <f>VLOOKUP(AH439,'Additional Annotation'!B:J,9,FALSE)</f>
        <v>Puccinia triticina 1-1 BBBD Race 1</v>
      </c>
    </row>
    <row r="440" spans="1:39" x14ac:dyDescent="0.25">
      <c r="A440" s="15"/>
      <c r="B440" s="1" t="s">
        <v>31</v>
      </c>
      <c r="C440" s="1">
        <v>3.3753409625061299</v>
      </c>
      <c r="D440" s="1">
        <v>-3.7299798329671199</v>
      </c>
      <c r="E440" s="1" t="s">
        <v>893</v>
      </c>
      <c r="F440" s="1" t="s">
        <v>893</v>
      </c>
      <c r="G440" s="1" t="s">
        <v>894</v>
      </c>
      <c r="H440">
        <v>24</v>
      </c>
      <c r="I440">
        <v>24</v>
      </c>
      <c r="J440">
        <v>24</v>
      </c>
      <c r="K440">
        <v>58.5</v>
      </c>
      <c r="L440">
        <v>58.5</v>
      </c>
      <c r="M440">
        <v>58.5</v>
      </c>
      <c r="N440">
        <v>57.622999999999998</v>
      </c>
      <c r="O440">
        <v>323.31</v>
      </c>
      <c r="P440">
        <v>17395000000</v>
      </c>
      <c r="Q440">
        <v>154</v>
      </c>
      <c r="R440">
        <v>2.6048962806355398</v>
      </c>
      <c r="S440">
        <v>2.5660377358490598E-3</v>
      </c>
      <c r="T440">
        <v>-6.6715621948242196</v>
      </c>
      <c r="U440">
        <v>-2.68425128990215</v>
      </c>
      <c r="V440">
        <v>25.63692</v>
      </c>
      <c r="W440">
        <v>24.823910000000001</v>
      </c>
      <c r="X440">
        <v>25.615069999999999</v>
      </c>
      <c r="Y440">
        <v>24.809249999999999</v>
      </c>
      <c r="Z440">
        <v>24.078880000000002</v>
      </c>
      <c r="AA440">
        <v>27.328869999999998</v>
      </c>
      <c r="AB440">
        <v>24.814080000000001</v>
      </c>
      <c r="AC440">
        <v>25.87764</v>
      </c>
      <c r="AD440">
        <v>24.112490000000001</v>
      </c>
      <c r="AE440">
        <v>32.166089999999997</v>
      </c>
      <c r="AF440">
        <v>32.033380000000001</v>
      </c>
      <c r="AG440">
        <v>32.032229999999998</v>
      </c>
      <c r="AH440" s="1" t="str">
        <f>MID(G440,FIND("|",G440,1)+1,FIND("|",G440,FIND("|",G440,1)+1)-FIND("|",G440,1)-1)</f>
        <v>A0A180GCN9</v>
      </c>
      <c r="AI440" s="1" t="str">
        <f>VLOOKUP(AH440,'Additional Annotation'!B:J,2,FALSE)</f>
        <v>532166775</v>
      </c>
      <c r="AJ440" s="1" t="str">
        <f>VLOOKUP(AH440,'Additional Annotation'!B:J,3,FALSE)</f>
        <v>AGT80113.1</v>
      </c>
      <c r="AK440" s="1" t="str">
        <f>VLOOKUP(AH440,'Additional Annotation'!B:J,7,FALSE)</f>
        <v>endoglucanase 4</v>
      </c>
      <c r="AL440" s="1" t="str">
        <f>VLOOKUP(AH440,'Additional Annotation'!B:J,8,FALSE)</f>
        <v>Hemileia vastatrix</v>
      </c>
      <c r="AM440" s="1" t="str">
        <f>VLOOKUP(AH440,'Additional Annotation'!B:J,9,FALSE)</f>
        <v>Hemileia vastatrix</v>
      </c>
    </row>
    <row r="441" spans="1:39" x14ac:dyDescent="0.25">
      <c r="A441" s="15"/>
      <c r="B441" s="1" t="s">
        <v>31</v>
      </c>
      <c r="C441" s="1">
        <v>4.0869470721804504</v>
      </c>
      <c r="D441" s="1">
        <v>-3.3899288177490199</v>
      </c>
      <c r="E441" s="1" t="s">
        <v>895</v>
      </c>
      <c r="F441" s="1" t="s">
        <v>895</v>
      </c>
      <c r="G441" s="1" t="s">
        <v>896</v>
      </c>
      <c r="H441">
        <v>5</v>
      </c>
      <c r="I441">
        <v>5</v>
      </c>
      <c r="J441">
        <v>5</v>
      </c>
      <c r="K441">
        <v>25.6</v>
      </c>
      <c r="L441">
        <v>25.6</v>
      </c>
      <c r="M441">
        <v>25.6</v>
      </c>
      <c r="N441">
        <v>25.510999999999999</v>
      </c>
      <c r="O441">
        <v>11.169</v>
      </c>
      <c r="P441">
        <v>868350000</v>
      </c>
      <c r="Q441">
        <v>21</v>
      </c>
      <c r="R441">
        <v>2.3666381550431601</v>
      </c>
      <c r="S441">
        <v>2.0156097560975601E-2</v>
      </c>
      <c r="T441">
        <v>-2.53207206726074</v>
      </c>
      <c r="U441">
        <v>-1.3092847158626499</v>
      </c>
      <c r="V441">
        <v>25.062239999999999</v>
      </c>
      <c r="W441">
        <v>24.64236</v>
      </c>
      <c r="X441">
        <v>25.47334</v>
      </c>
      <c r="Y441">
        <v>24.610119999999998</v>
      </c>
      <c r="Z441">
        <v>25.595559999999999</v>
      </c>
      <c r="AA441">
        <v>25.83568</v>
      </c>
      <c r="AB441">
        <v>23.90896</v>
      </c>
      <c r="AC441">
        <v>26.154170000000001</v>
      </c>
      <c r="AD441">
        <v>24.763809999999999</v>
      </c>
      <c r="AE441">
        <v>27.614419999999999</v>
      </c>
      <c r="AF441">
        <v>28.312460000000002</v>
      </c>
      <c r="AG441">
        <v>27.710699999999999</v>
      </c>
      <c r="AH441" s="1" t="str">
        <f>MID(G441,FIND("|",G441,1)+1,FIND("|",G441,FIND("|",G441,1)+1)-FIND("|",G441,1)-1)</f>
        <v>A0A180GCW1</v>
      </c>
      <c r="AI441" s="1" t="str">
        <f>VLOOKUP(AH441,'Additional Annotation'!B:J,2,FALSE)</f>
        <v>1034736456</v>
      </c>
      <c r="AJ441" s="1" t="str">
        <f>VLOOKUP(AH441,'Additional Annotation'!B:J,3,FALSE)</f>
        <v>OAV90537.1</v>
      </c>
      <c r="AK441" s="1" t="str">
        <f>VLOOKUP(AH441,'Additional Annotation'!B:J,7,FALSE)</f>
        <v>20S proteasome subunit alpha 6</v>
      </c>
      <c r="AL441" s="1" t="str">
        <f>VLOOKUP(AH441,'Additional Annotation'!B:J,8,FALSE)</f>
        <v>Puccinia triticina 1-1 BBBD Race 1</v>
      </c>
      <c r="AM441" s="1" t="str">
        <f>VLOOKUP(AH441,'Additional Annotation'!B:J,9,FALSE)</f>
        <v>Puccinia triticina 1-1 BBBD Race 1</v>
      </c>
    </row>
    <row r="442" spans="1:39" x14ac:dyDescent="0.25">
      <c r="A442" s="15"/>
      <c r="B442" s="1" t="s">
        <v>31</v>
      </c>
      <c r="C442" s="1">
        <v>4.0577700148828901</v>
      </c>
      <c r="D442" s="1">
        <v>-8.0930131276448591</v>
      </c>
      <c r="E442" s="1" t="s">
        <v>897</v>
      </c>
      <c r="F442" s="1" t="s">
        <v>897</v>
      </c>
      <c r="G442" s="1" t="s">
        <v>898</v>
      </c>
      <c r="H442">
        <v>5</v>
      </c>
      <c r="I442">
        <v>5</v>
      </c>
      <c r="J442">
        <v>5</v>
      </c>
      <c r="K442">
        <v>30.2</v>
      </c>
      <c r="L442">
        <v>30.2</v>
      </c>
      <c r="M442">
        <v>30.2</v>
      </c>
      <c r="N442">
        <v>14.702</v>
      </c>
      <c r="O442">
        <v>54.008000000000003</v>
      </c>
      <c r="P442">
        <v>4027700000</v>
      </c>
      <c r="Q442">
        <v>33</v>
      </c>
      <c r="R442">
        <v>2.4593510661055</v>
      </c>
      <c r="S442">
        <v>8.2194092827004208E-3</v>
      </c>
      <c r="T442">
        <v>-4.3150602976481096</v>
      </c>
      <c r="U442">
        <v>-1.9634782477356101</v>
      </c>
      <c r="V442">
        <v>25.366820000000001</v>
      </c>
      <c r="W442">
        <v>26.0715</v>
      </c>
      <c r="X442">
        <v>25.59873</v>
      </c>
      <c r="Y442">
        <v>26.186689999999999</v>
      </c>
      <c r="Z442">
        <v>25.946919999999999</v>
      </c>
      <c r="AA442">
        <v>24.346879999999999</v>
      </c>
      <c r="AB442">
        <v>24.1755</v>
      </c>
      <c r="AC442">
        <v>24.484590000000001</v>
      </c>
      <c r="AD442">
        <v>24.927959999999999</v>
      </c>
      <c r="AE442">
        <v>30.146740000000001</v>
      </c>
      <c r="AF442">
        <v>30.251010000000001</v>
      </c>
      <c r="AG442">
        <v>29.027909999999999</v>
      </c>
      <c r="AH442" s="1" t="str">
        <f>MID(G442,FIND("|",G442,1)+1,FIND("|",G442,FIND("|",G442,1)+1)-FIND("|",G442,1)-1)</f>
        <v>A0A180GD88</v>
      </c>
      <c r="AI442" s="1" t="str">
        <f>VLOOKUP(AH442,'Additional Annotation'!B:J,2,FALSE)</f>
        <v>1034736599</v>
      </c>
      <c r="AJ442" s="1" t="str">
        <f>VLOOKUP(AH442,'Additional Annotation'!B:J,3,FALSE)</f>
        <v>OAV90677.1</v>
      </c>
      <c r="AK442" s="1" t="str">
        <f>VLOOKUP(AH442,'Additional Annotation'!B:J,7,FALSE)</f>
        <v>heat shock protein 60</v>
      </c>
      <c r="AL442" s="1" t="str">
        <f>VLOOKUP(AH442,'Additional Annotation'!B:J,8,FALSE)</f>
        <v>Puccinia triticina 1-1 BBBD Race 1</v>
      </c>
      <c r="AM442" s="1" t="str">
        <f>VLOOKUP(AH442,'Additional Annotation'!B:J,9,FALSE)</f>
        <v>Puccinia triticina 1-1 BBBD Race 1</v>
      </c>
    </row>
    <row r="443" spans="1:39" x14ac:dyDescent="0.25">
      <c r="A443" s="15"/>
      <c r="B443" s="1" t="s">
        <v>31</v>
      </c>
      <c r="C443" s="1">
        <v>4.0350660811088401</v>
      </c>
      <c r="D443" s="1">
        <v>-3.4658590952555302</v>
      </c>
      <c r="E443" s="1" t="s">
        <v>899</v>
      </c>
      <c r="F443" s="1" t="s">
        <v>899</v>
      </c>
      <c r="G443" s="1" t="s">
        <v>900</v>
      </c>
      <c r="H443">
        <v>22</v>
      </c>
      <c r="I443">
        <v>22</v>
      </c>
      <c r="J443">
        <v>21</v>
      </c>
      <c r="K443">
        <v>39.700000000000003</v>
      </c>
      <c r="L443">
        <v>39.700000000000003</v>
      </c>
      <c r="M443">
        <v>38.5</v>
      </c>
      <c r="N443">
        <v>74.183999999999997</v>
      </c>
      <c r="O443">
        <v>156.01</v>
      </c>
      <c r="P443">
        <v>5472900000</v>
      </c>
      <c r="Q443">
        <v>90</v>
      </c>
      <c r="R443">
        <v>3.16030559183146</v>
      </c>
      <c r="S443">
        <v>5.59550561797753E-3</v>
      </c>
      <c r="T443">
        <v>-4.5142084757487</v>
      </c>
      <c r="U443">
        <v>-2.2842008528831501</v>
      </c>
      <c r="V443">
        <v>24.990079999999999</v>
      </c>
      <c r="W443">
        <v>24.980080000000001</v>
      </c>
      <c r="X443">
        <v>24.567250000000001</v>
      </c>
      <c r="Y443">
        <v>26.067440000000001</v>
      </c>
      <c r="Z443">
        <v>26.6843</v>
      </c>
      <c r="AA443">
        <v>25.066680000000002</v>
      </c>
      <c r="AB443">
        <v>25.420159999999999</v>
      </c>
      <c r="AC443">
        <v>24.900379999999998</v>
      </c>
      <c r="AD443">
        <v>24.76642</v>
      </c>
      <c r="AE443">
        <v>30.489609999999999</v>
      </c>
      <c r="AF443">
        <v>30.550139999999999</v>
      </c>
      <c r="AG443">
        <v>30.32131</v>
      </c>
      <c r="AH443" s="1" t="str">
        <f>MID(G443,FIND("|",G443,1)+1,FIND("|",G443,FIND("|",G443,1)+1)-FIND("|",G443,1)-1)</f>
        <v>A0A180GDI5</v>
      </c>
      <c r="AI443" s="1" t="str">
        <f>VLOOKUP(AH443,'Additional Annotation'!B:J,2,FALSE)</f>
        <v>1173940176</v>
      </c>
      <c r="AJ443" s="1" t="str">
        <f>VLOOKUP(AH443,'Additional Annotation'!B:J,3,FALSE)</f>
        <v>OQR89677.1</v>
      </c>
      <c r="AK443" s="1" t="str">
        <f>VLOOKUP(AH443,'Additional Annotation'!B:J,7,FALSE)</f>
        <v>glutathione S-transferase</v>
      </c>
      <c r="AL443" s="1" t="str">
        <f>VLOOKUP(AH443,'Additional Annotation'!B:J,8,FALSE)</f>
        <v>Achlya hypogyna</v>
      </c>
      <c r="AM443" s="1" t="str">
        <f>VLOOKUP(AH443,'Additional Annotation'!B:J,9,FALSE)</f>
        <v>Achlya hypogyna</v>
      </c>
    </row>
    <row r="444" spans="1:39" x14ac:dyDescent="0.25">
      <c r="A444" s="15"/>
      <c r="B444" s="1" t="s">
        <v>31</v>
      </c>
      <c r="C444" s="1">
        <v>3.2728880706388201</v>
      </c>
      <c r="D444" s="1">
        <v>-6.5466124216715498</v>
      </c>
      <c r="E444" s="1" t="s">
        <v>901</v>
      </c>
      <c r="F444" s="1" t="s">
        <v>901</v>
      </c>
      <c r="G444" s="1" t="s">
        <v>902</v>
      </c>
      <c r="H444">
        <v>18</v>
      </c>
      <c r="I444">
        <v>18</v>
      </c>
      <c r="J444">
        <v>2</v>
      </c>
      <c r="K444">
        <v>47.2</v>
      </c>
      <c r="L444">
        <v>47.2</v>
      </c>
      <c r="M444">
        <v>5.3</v>
      </c>
      <c r="N444">
        <v>47.798000000000002</v>
      </c>
      <c r="O444">
        <v>283.73</v>
      </c>
      <c r="P444">
        <v>11289000000</v>
      </c>
      <c r="Q444">
        <v>83</v>
      </c>
      <c r="R444">
        <v>4.5431231710503397</v>
      </c>
      <c r="S444">
        <v>0</v>
      </c>
      <c r="T444">
        <v>-6.2739226023356096</v>
      </c>
      <c r="U444">
        <v>-3.49656337291368</v>
      </c>
      <c r="V444">
        <v>25.361350000000002</v>
      </c>
      <c r="W444">
        <v>25.933119999999999</v>
      </c>
      <c r="X444">
        <v>24.937069999999999</v>
      </c>
      <c r="Y444">
        <v>25.340579999999999</v>
      </c>
      <c r="Z444">
        <v>25.68103</v>
      </c>
      <c r="AA444">
        <v>24.726710000000001</v>
      </c>
      <c r="AB444">
        <v>24.73958</v>
      </c>
      <c r="AC444">
        <v>26.116199999999999</v>
      </c>
      <c r="AD444">
        <v>25.01784</v>
      </c>
      <c r="AE444">
        <v>31.678249999999998</v>
      </c>
      <c r="AF444">
        <v>31.5351</v>
      </c>
      <c r="AG444">
        <v>31.356729999999999</v>
      </c>
      <c r="AH444" s="1" t="str">
        <f>MID(G444,FIND("|",G444,1)+1,FIND("|",G444,FIND("|",G444,1)+1)-FIND("|",G444,1)-1)</f>
        <v>A0A180GDN1</v>
      </c>
      <c r="AI444" s="1" t="str">
        <f>VLOOKUP(AH444,'Additional Annotation'!B:J,2,FALSE)</f>
        <v>983146135</v>
      </c>
      <c r="AJ444" s="1" t="str">
        <f>VLOOKUP(AH444,'Additional Annotation'!B:J,3,FALSE)</f>
        <v>KWU44106.1</v>
      </c>
      <c r="AK444" s="1" t="str">
        <f>VLOOKUP(AH444,'Additional Annotation'!B:J,7,FALSE)</f>
        <v>Creatinase/aminopeptidase, partial</v>
      </c>
      <c r="AL444" s="1" t="str">
        <f>VLOOKUP(AH444,'Additional Annotation'!B:J,8,FALSE)</f>
        <v>Rhodotorula sp. JG-1b</v>
      </c>
      <c r="AM444" s="1" t="str">
        <f>VLOOKUP(AH444,'Additional Annotation'!B:J,9,FALSE)</f>
        <v>Rhodotorula sp. JG-1b</v>
      </c>
    </row>
    <row r="445" spans="1:39" x14ac:dyDescent="0.25">
      <c r="A445" s="15"/>
      <c r="B445" s="1" t="s">
        <v>31</v>
      </c>
      <c r="C445" s="1">
        <v>3.5555341031769201</v>
      </c>
      <c r="D445" s="1">
        <v>-5.23790677388509</v>
      </c>
      <c r="E445" s="1" t="s">
        <v>903</v>
      </c>
      <c r="F445" s="1" t="s">
        <v>904</v>
      </c>
      <c r="G445" s="1" t="s">
        <v>905</v>
      </c>
      <c r="H445">
        <v>3</v>
      </c>
      <c r="I445">
        <v>3</v>
      </c>
      <c r="J445">
        <v>3</v>
      </c>
      <c r="K445">
        <v>21.8</v>
      </c>
      <c r="L445">
        <v>21.8</v>
      </c>
      <c r="M445">
        <v>21.8</v>
      </c>
      <c r="N445">
        <v>14.831</v>
      </c>
      <c r="O445">
        <v>6.9893000000000001</v>
      </c>
      <c r="P445">
        <v>1193300000</v>
      </c>
      <c r="Q445">
        <v>17</v>
      </c>
      <c r="R445">
        <v>3.3174344347912998</v>
      </c>
      <c r="S445">
        <v>1.42756598240469E-2</v>
      </c>
      <c r="T445">
        <v>-2.6557381947835301</v>
      </c>
      <c r="U445">
        <v>-1.5130809948801001</v>
      </c>
      <c r="V445">
        <v>24.843350000000001</v>
      </c>
      <c r="W445">
        <v>25.15278</v>
      </c>
      <c r="X445">
        <v>23.65485</v>
      </c>
      <c r="Y445">
        <v>26.090309999999999</v>
      </c>
      <c r="Z445">
        <v>25.29139</v>
      </c>
      <c r="AA445">
        <v>25.53201</v>
      </c>
      <c r="AB445">
        <v>25.71707</v>
      </c>
      <c r="AC445">
        <v>26.017040000000001</v>
      </c>
      <c r="AD445">
        <v>24.509979999999999</v>
      </c>
      <c r="AE445">
        <v>28.47842</v>
      </c>
      <c r="AF445">
        <v>28.243320000000001</v>
      </c>
      <c r="AG445">
        <v>28.159189999999999</v>
      </c>
      <c r="AH445" s="1" t="str">
        <f>MID(G445,FIND("|",G445,1)+1,FIND("|",G445,FIND("|",G445,1)+1)-FIND("|",G445,1)-1)</f>
        <v>A0A180GDP3</v>
      </c>
      <c r="AI445" s="1" t="str">
        <f>VLOOKUP(AH445,'Additional Annotation'!B:J,2,FALSE)</f>
        <v>599389403</v>
      </c>
      <c r="AJ445" s="1" t="str">
        <f>VLOOKUP(AH445,'Additional Annotation'!B:J,3,FALSE)</f>
        <v>XP_007410265.1</v>
      </c>
      <c r="AK445" s="1" t="str">
        <f>VLOOKUP(AH445,'Additional Annotation'!B:J,7,FALSE)</f>
        <v>prolyl endopeptidase</v>
      </c>
      <c r="AL445" s="1" t="str">
        <f>VLOOKUP(AH445,'Additional Annotation'!B:J,8,FALSE)</f>
        <v>Melampsora larici-populina 98AG31</v>
      </c>
      <c r="AM445" s="1" t="str">
        <f>VLOOKUP(AH445,'Additional Annotation'!B:J,9,FALSE)</f>
        <v>Melampsora larici-populina 98AG31</v>
      </c>
    </row>
    <row r="446" spans="1:39" x14ac:dyDescent="0.25">
      <c r="A446" s="15"/>
      <c r="B446" s="1" t="s">
        <v>31</v>
      </c>
      <c r="C446" s="1">
        <v>3.0213590827986798</v>
      </c>
      <c r="D446" s="1">
        <v>-2.2220465342203801</v>
      </c>
      <c r="E446" s="1" t="s">
        <v>906</v>
      </c>
      <c r="F446" s="1" t="s">
        <v>907</v>
      </c>
      <c r="G446" s="1" t="s">
        <v>908</v>
      </c>
      <c r="H446">
        <v>8</v>
      </c>
      <c r="I446">
        <v>8</v>
      </c>
      <c r="J446">
        <v>8</v>
      </c>
      <c r="K446">
        <v>31.2</v>
      </c>
      <c r="L446">
        <v>31.2</v>
      </c>
      <c r="M446">
        <v>31.2</v>
      </c>
      <c r="N446">
        <v>32.414999999999999</v>
      </c>
      <c r="O446">
        <v>66.664000000000001</v>
      </c>
      <c r="P446">
        <v>1957500000</v>
      </c>
      <c r="Q446">
        <v>20</v>
      </c>
      <c r="R446">
        <v>3.3753409625061299</v>
      </c>
      <c r="S446">
        <v>7.6199095022624402E-3</v>
      </c>
      <c r="T446">
        <v>-3.7299798329671199</v>
      </c>
      <c r="U446">
        <v>-2.0202285092808401</v>
      </c>
      <c r="V446">
        <v>25.43637</v>
      </c>
      <c r="W446">
        <v>25.536840000000002</v>
      </c>
      <c r="X446">
        <v>26.34224</v>
      </c>
      <c r="Y446">
        <v>25.51661</v>
      </c>
      <c r="Z446">
        <v>25.616440000000001</v>
      </c>
      <c r="AA446">
        <v>24.652670000000001</v>
      </c>
      <c r="AB446">
        <v>25.171949999999999</v>
      </c>
      <c r="AC446">
        <v>26.433050000000001</v>
      </c>
      <c r="AD446">
        <v>24.29035</v>
      </c>
      <c r="AE446">
        <v>28.676839999999999</v>
      </c>
      <c r="AF446">
        <v>29.216439999999999</v>
      </c>
      <c r="AG446">
        <v>29.082380000000001</v>
      </c>
      <c r="AH446" s="1" t="str">
        <f>MID(G446,FIND("|",G446,1)+1,FIND("|",G446,FIND("|",G446,1)+1)-FIND("|",G446,1)-1)</f>
        <v>A0A180GDR6</v>
      </c>
      <c r="AI446" s="1" t="str">
        <f>VLOOKUP(AH446,'Additional Annotation'!B:J,2,FALSE)</f>
        <v>1034736390</v>
      </c>
      <c r="AJ446" s="1" t="str">
        <f>VLOOKUP(AH446,'Additional Annotation'!B:J,3,FALSE)</f>
        <v>OAV90472.1</v>
      </c>
      <c r="AK446" s="1" t="str">
        <f>VLOOKUP(AH446,'Additional Annotation'!B:J,7,FALSE)</f>
        <v>protein arginine N-methyltransferase 1</v>
      </c>
      <c r="AL446" s="1" t="str">
        <f>VLOOKUP(AH446,'Additional Annotation'!B:J,8,FALSE)</f>
        <v>Puccinia triticina 1-1 BBBD Race 1</v>
      </c>
      <c r="AM446" s="1" t="str">
        <f>VLOOKUP(AH446,'Additional Annotation'!B:J,9,FALSE)</f>
        <v>Puccinia triticina 1-1 BBBD Race 1</v>
      </c>
    </row>
    <row r="447" spans="1:39" x14ac:dyDescent="0.25">
      <c r="A447" s="15"/>
      <c r="B447" s="1" t="s">
        <v>31</v>
      </c>
      <c r="C447" s="1">
        <v>3.2511516332674599</v>
      </c>
      <c r="D447" s="1">
        <v>-5.0769106547037701</v>
      </c>
      <c r="E447" s="1" t="s">
        <v>909</v>
      </c>
      <c r="F447" s="1" t="s">
        <v>909</v>
      </c>
      <c r="G447" s="1" t="s">
        <v>910</v>
      </c>
      <c r="H447">
        <v>9</v>
      </c>
      <c r="I447">
        <v>9</v>
      </c>
      <c r="J447">
        <v>9</v>
      </c>
      <c r="K447">
        <v>41.5</v>
      </c>
      <c r="L447">
        <v>41.5</v>
      </c>
      <c r="M447">
        <v>41.5</v>
      </c>
      <c r="N447">
        <v>28.077000000000002</v>
      </c>
      <c r="O447">
        <v>62.825000000000003</v>
      </c>
      <c r="P447">
        <v>2227000000</v>
      </c>
      <c r="Q447">
        <v>28</v>
      </c>
      <c r="R447">
        <v>4.0869470721804504</v>
      </c>
      <c r="S447">
        <v>8.3605150214592291E-3</v>
      </c>
      <c r="T447">
        <v>-3.3899288177490199</v>
      </c>
      <c r="U447">
        <v>-1.9855472040700599</v>
      </c>
      <c r="V447">
        <v>25.709129999999998</v>
      </c>
      <c r="W447">
        <v>24.909199999999998</v>
      </c>
      <c r="X447">
        <v>25.63082</v>
      </c>
      <c r="Y447">
        <v>25.594999999999999</v>
      </c>
      <c r="Z447">
        <v>26.144259999999999</v>
      </c>
      <c r="AA447">
        <v>25.641940000000002</v>
      </c>
      <c r="AB447">
        <v>25.209579999999999</v>
      </c>
      <c r="AC447">
        <v>24.74728</v>
      </c>
      <c r="AD447">
        <v>25.143930000000001</v>
      </c>
      <c r="AE447">
        <v>29.15183</v>
      </c>
      <c r="AF447">
        <v>29.387879999999999</v>
      </c>
      <c r="AG447">
        <v>29.01127</v>
      </c>
      <c r="AH447" s="1" t="str">
        <f>MID(G447,FIND("|",G447,1)+1,FIND("|",G447,FIND("|",G447,1)+1)-FIND("|",G447,1)-1)</f>
        <v>A0A180GDU6</v>
      </c>
      <c r="AI447" s="1" t="str">
        <f>VLOOKUP(AH447,'Additional Annotation'!B:J,2,FALSE)</f>
        <v>913873663</v>
      </c>
      <c r="AJ447" s="1" t="str">
        <f>VLOOKUP(AH447,'Additional Annotation'!B:J,3,FALSE)</f>
        <v>KNZ60773.1</v>
      </c>
      <c r="AK447" s="1" t="str">
        <f>VLOOKUP(AH447,'Additional Annotation'!B:J,7,FALSE)</f>
        <v>thioredoxin</v>
      </c>
      <c r="AL447" s="1" t="str">
        <f>VLOOKUP(AH447,'Additional Annotation'!B:J,8,FALSE)</f>
        <v>Puccinia sorghi</v>
      </c>
      <c r="AM447" s="1" t="str">
        <f>VLOOKUP(AH447,'Additional Annotation'!B:J,9,FALSE)</f>
        <v>Puccinia sorghi</v>
      </c>
    </row>
    <row r="448" spans="1:39" x14ac:dyDescent="0.25">
      <c r="A448" s="15"/>
      <c r="B448" s="1" t="s">
        <v>31</v>
      </c>
      <c r="C448" s="1">
        <v>2.2674068821777098</v>
      </c>
      <c r="D448" s="1">
        <v>-3.0673599243164098</v>
      </c>
      <c r="E448" s="1" t="s">
        <v>911</v>
      </c>
      <c r="F448" s="1" t="s">
        <v>911</v>
      </c>
      <c r="G448" s="1" t="s">
        <v>912</v>
      </c>
      <c r="H448">
        <v>31</v>
      </c>
      <c r="I448">
        <v>31</v>
      </c>
      <c r="J448">
        <v>31</v>
      </c>
      <c r="K448">
        <v>60.6</v>
      </c>
      <c r="L448">
        <v>60.6</v>
      </c>
      <c r="M448">
        <v>60.6</v>
      </c>
      <c r="N448">
        <v>61.838000000000001</v>
      </c>
      <c r="O448">
        <v>323.31</v>
      </c>
      <c r="P448">
        <v>28991000000</v>
      </c>
      <c r="Q448">
        <v>229</v>
      </c>
      <c r="R448">
        <v>4.0577700148828901</v>
      </c>
      <c r="S448">
        <v>0</v>
      </c>
      <c r="T448">
        <v>-8.0930131276448591</v>
      </c>
      <c r="U448">
        <v>-4.0396470382110001</v>
      </c>
      <c r="V448">
        <v>25.900279999999999</v>
      </c>
      <c r="W448">
        <v>24.99389</v>
      </c>
      <c r="X448">
        <v>25.019380000000002</v>
      </c>
      <c r="Y448">
        <v>23.792110000000001</v>
      </c>
      <c r="Z448">
        <v>25.453230000000001</v>
      </c>
      <c r="AA448">
        <v>24.944030000000001</v>
      </c>
      <c r="AB448">
        <v>24.572009999999999</v>
      </c>
      <c r="AC448">
        <v>25.398599999999998</v>
      </c>
      <c r="AD448">
        <v>24.71576</v>
      </c>
      <c r="AE448">
        <v>32.743310000000001</v>
      </c>
      <c r="AF448">
        <v>33.039279999999998</v>
      </c>
      <c r="AG448">
        <v>32.685830000000003</v>
      </c>
      <c r="AH448" s="1" t="str">
        <f>MID(G448,FIND("|",G448,1)+1,FIND("|",G448,FIND("|",G448,1)+1)-FIND("|",G448,1)-1)</f>
        <v>A0A180GE35</v>
      </c>
      <c r="AI448" s="1" t="str">
        <f>VLOOKUP(AH448,'Additional Annotation'!B:J,2,FALSE)</f>
        <v>1405427568</v>
      </c>
      <c r="AJ448" s="1" t="str">
        <f>VLOOKUP(AH448,'Additional Annotation'!B:J,3,FALSE)</f>
        <v>SCZ92367.1</v>
      </c>
      <c r="AK448" s="1" t="str">
        <f>VLOOKUP(AH448,'Additional Annotation'!B:J,7,FALSE)</f>
        <v>BZ3501_MvSof-1269-A2-R1_Chr2-1g04361</v>
      </c>
      <c r="AL448" s="1" t="str">
        <f>VLOOKUP(AH448,'Additional Annotation'!B:J,8,FALSE)</f>
        <v>Microbotryum saponariae</v>
      </c>
      <c r="AM448" s="1" t="str">
        <f>VLOOKUP(AH448,'Additional Annotation'!B:J,9,FALSE)</f>
        <v>Microbotryum saponariae</v>
      </c>
    </row>
    <row r="449" spans="1:39" x14ac:dyDescent="0.25">
      <c r="A449" s="15"/>
      <c r="B449" s="1" t="s">
        <v>31</v>
      </c>
      <c r="C449" s="1">
        <v>3.6207551350300302</v>
      </c>
      <c r="D449" s="1">
        <v>-6.3762912750244096</v>
      </c>
      <c r="E449" s="1" t="s">
        <v>913</v>
      </c>
      <c r="F449" s="1" t="s">
        <v>914</v>
      </c>
      <c r="G449" s="1" t="s">
        <v>915</v>
      </c>
      <c r="H449">
        <v>6</v>
      </c>
      <c r="I449">
        <v>6</v>
      </c>
      <c r="J449">
        <v>1</v>
      </c>
      <c r="K449">
        <v>36.4</v>
      </c>
      <c r="L449">
        <v>36.4</v>
      </c>
      <c r="M449">
        <v>9.6999999999999993</v>
      </c>
      <c r="N449">
        <v>23.167000000000002</v>
      </c>
      <c r="O449">
        <v>23.321000000000002</v>
      </c>
      <c r="P449">
        <v>2411600000</v>
      </c>
      <c r="Q449">
        <v>24</v>
      </c>
      <c r="R449">
        <v>4.0350660811088401</v>
      </c>
      <c r="S449">
        <v>7.5515695067264596E-3</v>
      </c>
      <c r="T449">
        <v>-3.4658590952555302</v>
      </c>
      <c r="U449">
        <v>-2.01684686684907</v>
      </c>
      <c r="V449">
        <v>26.234680000000001</v>
      </c>
      <c r="W449">
        <v>26.739329999999999</v>
      </c>
      <c r="X449">
        <v>24.817270000000001</v>
      </c>
      <c r="Y449">
        <v>25.921990000000001</v>
      </c>
      <c r="Z449">
        <v>25.81644</v>
      </c>
      <c r="AA449">
        <v>25.482510000000001</v>
      </c>
      <c r="AB449">
        <v>23.865639999999999</v>
      </c>
      <c r="AC449">
        <v>24.830380000000002</v>
      </c>
      <c r="AD449">
        <v>25.2621</v>
      </c>
      <c r="AE449">
        <v>28.9071</v>
      </c>
      <c r="AF449">
        <v>29.202559999999998</v>
      </c>
      <c r="AG449">
        <v>29.508849999999999</v>
      </c>
      <c r="AH449" s="1" t="str">
        <f>MID(G449,FIND("|",G449,1)+1,FIND("|",G449,FIND("|",G449,1)+1)-FIND("|",G449,1)-1)</f>
        <v>A0A180GE43</v>
      </c>
      <c r="AI449" s="1" t="str">
        <f>VLOOKUP(AH449,'Additional Annotation'!B:J,2,FALSE)</f>
        <v>1034736522</v>
      </c>
      <c r="AJ449" s="1" t="str">
        <f>VLOOKUP(AH449,'Additional Annotation'!B:J,3,FALSE)</f>
        <v>OAV90602.1</v>
      </c>
      <c r="AK449" s="1" t="str">
        <f>VLOOKUP(AH449,'Additional Annotation'!B:J,7,FALSE)</f>
        <v>thiazole biosynthetic enzyme, mitochondrial</v>
      </c>
      <c r="AL449" s="1" t="str">
        <f>VLOOKUP(AH449,'Additional Annotation'!B:J,8,FALSE)</f>
        <v>Puccinia triticina 1-1 BBBD Race 1</v>
      </c>
      <c r="AM449" s="1" t="str">
        <f>VLOOKUP(AH449,'Additional Annotation'!B:J,9,FALSE)</f>
        <v>Puccinia triticina 1-1 BBBD Race 1</v>
      </c>
    </row>
    <row r="450" spans="1:39" x14ac:dyDescent="0.25">
      <c r="A450" s="15"/>
      <c r="B450" s="1" t="s">
        <v>31</v>
      </c>
      <c r="C450" s="1">
        <v>2.1834684038313301</v>
      </c>
      <c r="D450" s="1">
        <v>-2.1612567901611301</v>
      </c>
      <c r="E450" s="1" t="s">
        <v>916</v>
      </c>
      <c r="F450" s="1" t="s">
        <v>916</v>
      </c>
      <c r="G450" s="1" t="s">
        <v>917</v>
      </c>
      <c r="H450">
        <v>15</v>
      </c>
      <c r="I450">
        <v>15</v>
      </c>
      <c r="J450">
        <v>15</v>
      </c>
      <c r="K450">
        <v>51.6</v>
      </c>
      <c r="L450">
        <v>51.6</v>
      </c>
      <c r="M450">
        <v>51.6</v>
      </c>
      <c r="N450">
        <v>42.878</v>
      </c>
      <c r="O450">
        <v>323.31</v>
      </c>
      <c r="P450">
        <v>26366000000</v>
      </c>
      <c r="Q450">
        <v>169</v>
      </c>
      <c r="R450">
        <v>3.2728880706388201</v>
      </c>
      <c r="S450">
        <v>1.07042253521127E-3</v>
      </c>
      <c r="T450">
        <v>-6.5466124216715498</v>
      </c>
      <c r="U450">
        <v>-3.0507338287740899</v>
      </c>
      <c r="V450">
        <v>25.650829999999999</v>
      </c>
      <c r="W450">
        <v>24.541350000000001</v>
      </c>
      <c r="X450">
        <v>26.156459999999999</v>
      </c>
      <c r="Y450">
        <v>27.395510000000002</v>
      </c>
      <c r="Z450">
        <v>25.54683</v>
      </c>
      <c r="AA450">
        <v>25.4663</v>
      </c>
      <c r="AB450">
        <v>25.0261</v>
      </c>
      <c r="AC450">
        <v>23.045210000000001</v>
      </c>
      <c r="AD450">
        <v>24.753959999999999</v>
      </c>
      <c r="AE450">
        <v>32.801780000000001</v>
      </c>
      <c r="AF450">
        <v>32.846960000000003</v>
      </c>
      <c r="AG450">
        <v>32.399729999999998</v>
      </c>
      <c r="AH450" s="1" t="str">
        <f>MID(G450,FIND("|",G450,1)+1,FIND("|",G450,FIND("|",G450,1)+1)-FIND("|",G450,1)-1)</f>
        <v>A0A180GEC1</v>
      </c>
      <c r="AI450" s="1" t="str">
        <f>VLOOKUP(AH450,'Additional Annotation'!B:J,2,FALSE)</f>
        <v>1384681931</v>
      </c>
      <c r="AJ450" s="1" t="str">
        <f>VLOOKUP(AH450,'Additional Annotation'!B:J,3,FALSE)</f>
        <v>PVG01434.1</v>
      </c>
      <c r="AK450" s="1" t="str">
        <f>VLOOKUP(AH450,'Additional Annotation'!B:J,7,FALSE)</f>
        <v>alpha/beta-hydrolase</v>
      </c>
      <c r="AL450" s="1" t="str">
        <f>VLOOKUP(AH450,'Additional Annotation'!B:J,8,FALSE)</f>
        <v>Serendipita vermifera 'subsp. bescii'</v>
      </c>
      <c r="AM450" s="1" t="str">
        <f>VLOOKUP(AH450,'Additional Annotation'!B:J,9,FALSE)</f>
        <v>Serendipita vermifera 'subsp. bescii'</v>
      </c>
    </row>
    <row r="451" spans="1:39" x14ac:dyDescent="0.25">
      <c r="A451" s="15"/>
      <c r="B451" s="1" t="s">
        <v>31</v>
      </c>
      <c r="C451" s="1">
        <v>3.3218145830601702</v>
      </c>
      <c r="D451" s="1">
        <v>-4.91944185892741</v>
      </c>
      <c r="E451" s="1" t="s">
        <v>918</v>
      </c>
      <c r="F451" s="1" t="s">
        <v>918</v>
      </c>
      <c r="G451" s="1" t="s">
        <v>919</v>
      </c>
      <c r="H451">
        <v>22</v>
      </c>
      <c r="I451">
        <v>22</v>
      </c>
      <c r="J451">
        <v>22</v>
      </c>
      <c r="K451">
        <v>30.6</v>
      </c>
      <c r="L451">
        <v>30.6</v>
      </c>
      <c r="M451">
        <v>30.6</v>
      </c>
      <c r="N451">
        <v>94.396000000000001</v>
      </c>
      <c r="O451">
        <v>89.606999999999999</v>
      </c>
      <c r="P451">
        <v>6549400000</v>
      </c>
      <c r="Q451">
        <v>74</v>
      </c>
      <c r="R451">
        <v>3.5555341031769201</v>
      </c>
      <c r="S451">
        <v>2.66666666666667E-3</v>
      </c>
      <c r="T451">
        <v>-5.23790677388509</v>
      </c>
      <c r="U451">
        <v>-2.7038069635897402</v>
      </c>
      <c r="V451">
        <v>25.60322</v>
      </c>
      <c r="W451">
        <v>25.681229999999999</v>
      </c>
      <c r="X451">
        <v>27.143830000000001</v>
      </c>
      <c r="Y451">
        <v>26.249549999999999</v>
      </c>
      <c r="Z451">
        <v>25.146509999999999</v>
      </c>
      <c r="AA451">
        <v>24.8962</v>
      </c>
      <c r="AB451">
        <v>24.591850000000001</v>
      </c>
      <c r="AC451">
        <v>24.930440000000001</v>
      </c>
      <c r="AD451">
        <v>25.22156</v>
      </c>
      <c r="AE451">
        <v>30.434799999999999</v>
      </c>
      <c r="AF451">
        <v>30.667210000000001</v>
      </c>
      <c r="AG451">
        <v>30.903970000000001</v>
      </c>
      <c r="AH451" s="1" t="str">
        <f>MID(G451,FIND("|",G451,1)+1,FIND("|",G451,FIND("|",G451,1)+1)-FIND("|",G451,1)-1)</f>
        <v>A0A180GER1</v>
      </c>
      <c r="AI451" s="1" t="str">
        <f>VLOOKUP(AH451,'Additional Annotation'!B:J,2,FALSE)</f>
        <v>814541740</v>
      </c>
      <c r="AJ451" s="1" t="str">
        <f>VLOOKUP(AH451,'Additional Annotation'!B:J,3,FALSE)</f>
        <v>CEQ40966.1</v>
      </c>
      <c r="AK451" s="1" t="str">
        <f>VLOOKUP(AH451,'Additional Annotation'!B:J,7,FALSE)</f>
        <v>SPOSA6832_02652</v>
      </c>
      <c r="AL451" s="1" t="str">
        <f>VLOOKUP(AH451,'Additional Annotation'!B:J,8,FALSE)</f>
        <v>Sporidiobolus salmonicolor</v>
      </c>
      <c r="AM451" s="1" t="str">
        <f>VLOOKUP(AH451,'Additional Annotation'!B:J,9,FALSE)</f>
        <v>Sporidiobolus salmonicolor</v>
      </c>
    </row>
    <row r="452" spans="1:39" x14ac:dyDescent="0.25">
      <c r="A452" s="15"/>
      <c r="B452" s="1" t="s">
        <v>31</v>
      </c>
      <c r="C452" s="1">
        <v>4.2416348450486403</v>
      </c>
      <c r="D452" s="1">
        <v>-6.5851128896077498</v>
      </c>
      <c r="E452" s="1" t="s">
        <v>920</v>
      </c>
      <c r="F452" s="1" t="s">
        <v>920</v>
      </c>
      <c r="G452" s="1" t="s">
        <v>921</v>
      </c>
      <c r="H452">
        <v>6</v>
      </c>
      <c r="I452">
        <v>6</v>
      </c>
      <c r="J452">
        <v>6</v>
      </c>
      <c r="K452">
        <v>23.9</v>
      </c>
      <c r="L452">
        <v>23.9</v>
      </c>
      <c r="M452">
        <v>23.9</v>
      </c>
      <c r="N452">
        <v>38.759</v>
      </c>
      <c r="O452">
        <v>47.304000000000002</v>
      </c>
      <c r="P452">
        <v>697860000</v>
      </c>
      <c r="Q452">
        <v>19</v>
      </c>
      <c r="R452">
        <v>3.0213590827986798</v>
      </c>
      <c r="S452">
        <v>2.4563380281690101E-2</v>
      </c>
      <c r="T452">
        <v>-2.2220465342203801</v>
      </c>
      <c r="U452">
        <v>-1.26628456957504</v>
      </c>
      <c r="V452">
        <v>25.785419999999998</v>
      </c>
      <c r="W452">
        <v>25.395029999999998</v>
      </c>
      <c r="X452">
        <v>24.941980000000001</v>
      </c>
      <c r="Y452">
        <v>25.2805</v>
      </c>
      <c r="Z452">
        <v>25.43515</v>
      </c>
      <c r="AA452">
        <v>24.779419999999998</v>
      </c>
      <c r="AB452">
        <v>26.15737</v>
      </c>
      <c r="AC452">
        <v>25.89283</v>
      </c>
      <c r="AD452">
        <v>25.459019999999999</v>
      </c>
      <c r="AE452">
        <v>27.615760000000002</v>
      </c>
      <c r="AF452">
        <v>27.467700000000001</v>
      </c>
      <c r="AG452">
        <v>27.077750000000002</v>
      </c>
      <c r="AH452" s="1" t="str">
        <f>MID(G452,FIND("|",G452,1)+1,FIND("|",G452,FIND("|",G452,1)+1)-FIND("|",G452,1)-1)</f>
        <v>A0A180GEX3</v>
      </c>
      <c r="AI452" s="1" t="str">
        <f>VLOOKUP(AH452,'Additional Annotation'!B:J,2,FALSE)</f>
        <v>972236596</v>
      </c>
      <c r="AJ452" s="1" t="str">
        <f>VLOOKUP(AH452,'Additional Annotation'!B:J,3,FALSE)</f>
        <v>CEL06012.1</v>
      </c>
      <c r="AK452" s="1" t="str">
        <f>VLOOKUP(AH452,'Additional Annotation'!B:J,7,FALSE)</f>
        <v>Putative Small secreted protein</v>
      </c>
      <c r="AL452" s="1" t="str">
        <f>VLOOKUP(AH452,'Additional Annotation'!B:J,8,FALSE)</f>
        <v>Aspergillus calidoustus</v>
      </c>
      <c r="AM452" s="1" t="str">
        <f>VLOOKUP(AH452,'Additional Annotation'!B:J,9,FALSE)</f>
        <v>Aspergillus calidoustus</v>
      </c>
    </row>
    <row r="453" spans="1:39" x14ac:dyDescent="0.25">
      <c r="A453" s="15"/>
      <c r="B453" s="1" t="s">
        <v>31</v>
      </c>
      <c r="C453" s="1">
        <v>3.0074430059358002</v>
      </c>
      <c r="D453" s="1">
        <v>-3.6699129740397098</v>
      </c>
      <c r="E453" s="1" t="s">
        <v>922</v>
      </c>
      <c r="F453" s="1" t="s">
        <v>923</v>
      </c>
      <c r="G453" s="1" t="s">
        <v>924</v>
      </c>
      <c r="H453">
        <v>5</v>
      </c>
      <c r="I453">
        <v>5</v>
      </c>
      <c r="J453">
        <v>5</v>
      </c>
      <c r="K453">
        <v>56.2</v>
      </c>
      <c r="L453">
        <v>56.2</v>
      </c>
      <c r="M453">
        <v>56.2</v>
      </c>
      <c r="N453">
        <v>11.35</v>
      </c>
      <c r="O453">
        <v>77.311000000000007</v>
      </c>
      <c r="P453">
        <v>6849400000</v>
      </c>
      <c r="Q453">
        <v>31</v>
      </c>
      <c r="R453">
        <v>3.2511516332674599</v>
      </c>
      <c r="S453">
        <v>4.8992248062015497E-3</v>
      </c>
      <c r="T453">
        <v>-5.0769106547037701</v>
      </c>
      <c r="U453">
        <v>-2.5290697155543498</v>
      </c>
      <c r="V453">
        <v>23.732939999999999</v>
      </c>
      <c r="W453">
        <v>25.667560000000002</v>
      </c>
      <c r="X453">
        <v>24.274370000000001</v>
      </c>
      <c r="Y453">
        <v>26.463000000000001</v>
      </c>
      <c r="Z453">
        <v>25.548729999999999</v>
      </c>
      <c r="AA453">
        <v>24.88532</v>
      </c>
      <c r="AB453">
        <v>23.601089999999999</v>
      </c>
      <c r="AC453">
        <v>24.361339999999998</v>
      </c>
      <c r="AD453">
        <v>25.08033</v>
      </c>
      <c r="AE453">
        <v>30.269749999999998</v>
      </c>
      <c r="AF453">
        <v>30.922519999999999</v>
      </c>
      <c r="AG453">
        <v>30.935510000000001</v>
      </c>
      <c r="AH453" s="1" t="str">
        <f>MID(G453,FIND("|",G453,1)+1,FIND("|",G453,FIND("|",G453,1)+1)-FIND("|",G453,1)-1)</f>
        <v>A0A180GEX5</v>
      </c>
      <c r="AI453" s="1" t="str">
        <f>VLOOKUP(AH453,'Additional Annotation'!B:J,2,FALSE)</f>
        <v>403164053</v>
      </c>
      <c r="AJ453" s="1" t="str">
        <f>VLOOKUP(AH453,'Additional Annotation'!B:J,3,FALSE)</f>
        <v>XP_003324136.2</v>
      </c>
      <c r="AK453" s="1" t="str">
        <f>VLOOKUP(AH453,'Additional Annotation'!B:J,7,FALSE)</f>
        <v>X-Pro aminopeptidase</v>
      </c>
      <c r="AL453" s="1" t="str">
        <f>VLOOKUP(AH453,'Additional Annotation'!B:J,8,FALSE)</f>
        <v>Puccinia graminis f. sp. tritici CRL 75-36-700-3</v>
      </c>
      <c r="AM453" s="1" t="str">
        <f>VLOOKUP(AH453,'Additional Annotation'!B:J,9,FALSE)</f>
        <v>Puccinia graminis f. sp. tritici CRL 75-36-700-3</v>
      </c>
    </row>
    <row r="454" spans="1:39" x14ac:dyDescent="0.25">
      <c r="A454" s="15"/>
      <c r="B454" s="1" t="s">
        <v>31</v>
      </c>
      <c r="C454" s="1">
        <v>3.6613476764703501</v>
      </c>
      <c r="D454" s="1">
        <v>-2.7932567596435498</v>
      </c>
      <c r="E454" s="1" t="s">
        <v>925</v>
      </c>
      <c r="F454" s="1" t="s">
        <v>925</v>
      </c>
      <c r="G454" s="1" t="s">
        <v>926</v>
      </c>
      <c r="H454">
        <v>7</v>
      </c>
      <c r="I454">
        <v>7</v>
      </c>
      <c r="J454">
        <v>7</v>
      </c>
      <c r="K454">
        <v>18.5</v>
      </c>
      <c r="L454">
        <v>18.5</v>
      </c>
      <c r="M454">
        <v>18.5</v>
      </c>
      <c r="N454">
        <v>57.814</v>
      </c>
      <c r="O454">
        <v>18.367999999999999</v>
      </c>
      <c r="P454">
        <v>974000000</v>
      </c>
      <c r="Q454">
        <v>20</v>
      </c>
      <c r="R454">
        <v>2.2674068821777098</v>
      </c>
      <c r="S454">
        <v>1.4593659942363099E-2</v>
      </c>
      <c r="T454">
        <v>-3.0673599243164098</v>
      </c>
      <c r="U454">
        <v>-1.4891192643182101</v>
      </c>
      <c r="V454">
        <v>25.188549999999999</v>
      </c>
      <c r="W454">
        <v>26.104600000000001</v>
      </c>
      <c r="X454">
        <v>25.865829999999999</v>
      </c>
      <c r="Y454">
        <v>24.645620000000001</v>
      </c>
      <c r="Z454">
        <v>24.02535</v>
      </c>
      <c r="AA454">
        <v>25.89452</v>
      </c>
      <c r="AB454">
        <v>25.16273</v>
      </c>
      <c r="AC454">
        <v>25.082470000000001</v>
      </c>
      <c r="AD454">
        <v>25.587340000000001</v>
      </c>
      <c r="AE454">
        <v>27.799029999999998</v>
      </c>
      <c r="AF454">
        <v>28.134180000000001</v>
      </c>
      <c r="AG454">
        <v>27.83437</v>
      </c>
      <c r="AH454" s="1" t="str">
        <f>MID(G454,FIND("|",G454,1)+1,FIND("|",G454,FIND("|",G454,1)+1)-FIND("|",G454,1)-1)</f>
        <v>A0A180GEZ5</v>
      </c>
      <c r="AI454" s="1" t="str">
        <f>VLOOKUP(AH454,'Additional Annotation'!B:J,2,FALSE)</f>
        <v>1034736421</v>
      </c>
      <c r="AJ454" s="1" t="str">
        <f>VLOOKUP(AH454,'Additional Annotation'!B:J,3,FALSE)</f>
        <v>OAV90503.1</v>
      </c>
      <c r="AK454" s="1" t="str">
        <f>VLOOKUP(AH454,'Additional Annotation'!B:J,7,FALSE)</f>
        <v>glycine cleavage system T protein</v>
      </c>
      <c r="AL454" s="1" t="str">
        <f>VLOOKUP(AH454,'Additional Annotation'!B:J,8,FALSE)</f>
        <v>Puccinia triticina 1-1 BBBD Race 1</v>
      </c>
      <c r="AM454" s="1" t="str">
        <f>VLOOKUP(AH454,'Additional Annotation'!B:J,9,FALSE)</f>
        <v>Puccinia triticina 1-1 BBBD Race 1</v>
      </c>
    </row>
    <row r="455" spans="1:39" x14ac:dyDescent="0.25">
      <c r="A455" s="15"/>
      <c r="B455" s="1" t="s">
        <v>31</v>
      </c>
      <c r="C455" s="1">
        <v>3.6414636762780099</v>
      </c>
      <c r="D455" s="1">
        <v>-3.1362940470377598</v>
      </c>
      <c r="E455" s="1" t="s">
        <v>927</v>
      </c>
      <c r="F455" s="1" t="s">
        <v>927</v>
      </c>
      <c r="G455" s="1" t="s">
        <v>928</v>
      </c>
      <c r="H455">
        <v>15</v>
      </c>
      <c r="I455">
        <v>15</v>
      </c>
      <c r="J455">
        <v>15</v>
      </c>
      <c r="K455">
        <v>49.4</v>
      </c>
      <c r="L455">
        <v>49.4</v>
      </c>
      <c r="M455">
        <v>49.4</v>
      </c>
      <c r="N455">
        <v>35.768000000000001</v>
      </c>
      <c r="O455">
        <v>221.17</v>
      </c>
      <c r="P455">
        <v>23354000000</v>
      </c>
      <c r="Q455">
        <v>120</v>
      </c>
      <c r="R455">
        <v>3.6207551350300302</v>
      </c>
      <c r="S455">
        <v>1.2666666666666701E-3</v>
      </c>
      <c r="T455">
        <v>-6.3762912750244096</v>
      </c>
      <c r="U455">
        <v>-3.1687858783571698</v>
      </c>
      <c r="V455">
        <v>24.970800000000001</v>
      </c>
      <c r="W455">
        <v>25.918230000000001</v>
      </c>
      <c r="X455">
        <v>26.176349999999999</v>
      </c>
      <c r="Y455">
        <v>27.118739999999999</v>
      </c>
      <c r="Z455">
        <v>25.52129</v>
      </c>
      <c r="AA455">
        <v>25.70457</v>
      </c>
      <c r="AB455">
        <v>25.088139999999999</v>
      </c>
      <c r="AC455">
        <v>25.136859999999999</v>
      </c>
      <c r="AD455">
        <v>24.682729999999999</v>
      </c>
      <c r="AE455">
        <v>32.535539999999997</v>
      </c>
      <c r="AF455">
        <v>32.615290000000002</v>
      </c>
      <c r="AG455">
        <v>32.322650000000003</v>
      </c>
      <c r="AH455" s="1" t="str">
        <f>MID(G455,FIND("|",G455,1)+1,FIND("|",G455,FIND("|",G455,1)+1)-FIND("|",G455,1)-1)</f>
        <v>A0A180GF33</v>
      </c>
      <c r="AI455" s="1" t="str">
        <f>VLOOKUP(AH455,'Additional Annotation'!B:J,2,FALSE)</f>
        <v>403166009</v>
      </c>
      <c r="AJ455" s="1" t="str">
        <f>VLOOKUP(AH455,'Additional Annotation'!B:J,3,FALSE)</f>
        <v>XP_003325923.2</v>
      </c>
      <c r="AK455" s="1" t="str">
        <f>VLOOKUP(AH455,'Additional Annotation'!B:J,7,FALSE)</f>
        <v>PiT family inorganic phosphate transporter</v>
      </c>
      <c r="AL455" s="1" t="str">
        <f>VLOOKUP(AH455,'Additional Annotation'!B:J,8,FALSE)</f>
        <v>Puccinia graminis f. sp. tritici CRL 75-36-700-3</v>
      </c>
      <c r="AM455" s="1" t="str">
        <f>VLOOKUP(AH455,'Additional Annotation'!B:J,9,FALSE)</f>
        <v>Puccinia graminis f. sp. tritici CRL 75-36-700-3</v>
      </c>
    </row>
    <row r="456" spans="1:39" x14ac:dyDescent="0.25">
      <c r="A456" s="15"/>
      <c r="B456" s="1" t="s">
        <v>31</v>
      </c>
      <c r="C456" s="1">
        <v>2.6374596102114598</v>
      </c>
      <c r="D456" s="1">
        <v>-4.0667470296223902</v>
      </c>
      <c r="E456" s="1" t="s">
        <v>929</v>
      </c>
      <c r="F456" s="1" t="s">
        <v>929</v>
      </c>
      <c r="G456" s="1" t="s">
        <v>930</v>
      </c>
      <c r="H456">
        <v>6</v>
      </c>
      <c r="I456">
        <v>6</v>
      </c>
      <c r="J456">
        <v>6</v>
      </c>
      <c r="K456">
        <v>16.3</v>
      </c>
      <c r="L456">
        <v>16.3</v>
      </c>
      <c r="M456">
        <v>16.3</v>
      </c>
      <c r="N456">
        <v>67.313000000000002</v>
      </c>
      <c r="O456">
        <v>17.815999999999999</v>
      </c>
      <c r="P456">
        <v>549000000</v>
      </c>
      <c r="Q456">
        <v>15</v>
      </c>
      <c r="R456">
        <v>2.1834684038313301</v>
      </c>
      <c r="S456">
        <v>3.9632653061224501E-2</v>
      </c>
      <c r="T456">
        <v>-2.1612567901611301</v>
      </c>
      <c r="U456">
        <v>-1.12782300144686</v>
      </c>
      <c r="V456">
        <v>25.904779999999999</v>
      </c>
      <c r="W456">
        <v>27.251629999999999</v>
      </c>
      <c r="X456">
        <v>26.552320000000002</v>
      </c>
      <c r="Y456">
        <v>24.64902</v>
      </c>
      <c r="Z456">
        <v>25.794709999999998</v>
      </c>
      <c r="AA456">
        <v>24.674469999999999</v>
      </c>
      <c r="AB456">
        <v>24.26895</v>
      </c>
      <c r="AC456">
        <v>24.139430000000001</v>
      </c>
      <c r="AD456">
        <v>25.351369999999999</v>
      </c>
      <c r="AE456">
        <v>26.872319999999998</v>
      </c>
      <c r="AF456">
        <v>27.259699999999999</v>
      </c>
      <c r="AG456">
        <v>27.469950000000001</v>
      </c>
      <c r="AH456" s="1" t="str">
        <f>MID(G456,FIND("|",G456,1)+1,FIND("|",G456,FIND("|",G456,1)+1)-FIND("|",G456,1)-1)</f>
        <v>A0A180GF72</v>
      </c>
      <c r="AI456" s="1" t="str">
        <f>VLOOKUP(AH456,'Additional Annotation'!B:J,2,FALSE)</f>
        <v>331222999</v>
      </c>
      <c r="AJ456" s="1" t="str">
        <f>VLOOKUP(AH456,'Additional Annotation'!B:J,3,FALSE)</f>
        <v>XP_003324173.1</v>
      </c>
      <c r="AK456" s="1" t="str">
        <f>VLOOKUP(AH456,'Additional Annotation'!B:J,7,FALSE)</f>
        <v>heat shock 70kDa protein 4</v>
      </c>
      <c r="AL456" s="1" t="str">
        <f>VLOOKUP(AH456,'Additional Annotation'!B:J,8,FALSE)</f>
        <v>Puccinia graminis f. sp. tritici CRL 75-36-700-3</v>
      </c>
      <c r="AM456" s="1" t="str">
        <f>VLOOKUP(AH456,'Additional Annotation'!B:J,9,FALSE)</f>
        <v>Puccinia graminis f. sp. tritici CRL 75-36-700-3</v>
      </c>
    </row>
    <row r="457" spans="1:39" x14ac:dyDescent="0.25">
      <c r="A457" s="15"/>
      <c r="B457" s="1" t="s">
        <v>31</v>
      </c>
      <c r="C457" s="1">
        <v>4.2776660594056599</v>
      </c>
      <c r="D457" s="1">
        <v>-7.1462421417236399</v>
      </c>
      <c r="E457" s="1" t="s">
        <v>931</v>
      </c>
      <c r="F457" s="1" t="s">
        <v>931</v>
      </c>
      <c r="G457" s="1" t="s">
        <v>932</v>
      </c>
      <c r="H457">
        <v>10</v>
      </c>
      <c r="I457">
        <v>10</v>
      </c>
      <c r="J457">
        <v>10</v>
      </c>
      <c r="K457">
        <v>34.5</v>
      </c>
      <c r="L457">
        <v>34.5</v>
      </c>
      <c r="M457">
        <v>34.5</v>
      </c>
      <c r="N457">
        <v>42.822000000000003</v>
      </c>
      <c r="O457">
        <v>50.146999999999998</v>
      </c>
      <c r="P457">
        <v>4833200000</v>
      </c>
      <c r="Q457">
        <v>60</v>
      </c>
      <c r="R457">
        <v>3.3218145830601702</v>
      </c>
      <c r="S457">
        <v>4.5142857142857103E-3</v>
      </c>
      <c r="T457">
        <v>-4.91944185892741</v>
      </c>
      <c r="U457">
        <v>-2.4953105433301399</v>
      </c>
      <c r="V457">
        <v>26.057749999999999</v>
      </c>
      <c r="W457">
        <v>27.086680000000001</v>
      </c>
      <c r="X457">
        <v>24.387160000000002</v>
      </c>
      <c r="Y457">
        <v>24.816690000000001</v>
      </c>
      <c r="Z457">
        <v>26.123830000000002</v>
      </c>
      <c r="AA457">
        <v>24.659120000000001</v>
      </c>
      <c r="AB457">
        <v>24.999300000000002</v>
      </c>
      <c r="AC457">
        <v>24.432079999999999</v>
      </c>
      <c r="AD457">
        <v>24.33746</v>
      </c>
      <c r="AE457">
        <v>29.95477</v>
      </c>
      <c r="AF457">
        <v>30.192129999999999</v>
      </c>
      <c r="AG457">
        <v>30.21106</v>
      </c>
      <c r="AH457" s="1" t="str">
        <f>MID(G457,FIND("|",G457,1)+1,FIND("|",G457,FIND("|",G457,1)+1)-FIND("|",G457,1)-1)</f>
        <v>A0A180GFE5</v>
      </c>
      <c r="AI457" s="1" t="str">
        <f>VLOOKUP(AH457,'Additional Annotation'!B:J,2,FALSE)</f>
        <v>599360415</v>
      </c>
      <c r="AJ457" s="1" t="str">
        <f>VLOOKUP(AH457,'Additional Annotation'!B:J,3,FALSE)</f>
        <v>XP_007404988.1</v>
      </c>
      <c r="AK457" s="1" t="str">
        <f>VLOOKUP(AH457,'Additional Annotation'!B:J,7,FALSE)</f>
        <v>alanyl aminopeptidase</v>
      </c>
      <c r="AL457" s="1" t="str">
        <f>VLOOKUP(AH457,'Additional Annotation'!B:J,8,FALSE)</f>
        <v>Melampsora larici-populina 98AG31</v>
      </c>
      <c r="AM457" s="1" t="str">
        <f>VLOOKUP(AH457,'Additional Annotation'!B:J,9,FALSE)</f>
        <v>Melampsora larici-populina 98AG31</v>
      </c>
    </row>
    <row r="458" spans="1:39" x14ac:dyDescent="0.25">
      <c r="A458" s="15"/>
      <c r="B458" s="1" t="s">
        <v>31</v>
      </c>
      <c r="C458" s="1">
        <v>2.0292556704538098</v>
      </c>
      <c r="D458" s="1">
        <v>-3.18209330240885</v>
      </c>
      <c r="E458" s="1" t="s">
        <v>933</v>
      </c>
      <c r="F458" s="1" t="s">
        <v>933</v>
      </c>
      <c r="G458" s="1" t="s">
        <v>934</v>
      </c>
      <c r="H458">
        <v>3</v>
      </c>
      <c r="I458">
        <v>3</v>
      </c>
      <c r="J458">
        <v>3</v>
      </c>
      <c r="K458">
        <v>22.5</v>
      </c>
      <c r="L458">
        <v>22.5</v>
      </c>
      <c r="M458">
        <v>22.5</v>
      </c>
      <c r="N458">
        <v>20.166</v>
      </c>
      <c r="O458">
        <v>156.24</v>
      </c>
      <c r="P458">
        <v>14202000000</v>
      </c>
      <c r="Q458">
        <v>30</v>
      </c>
      <c r="R458">
        <v>4.2416348450486403</v>
      </c>
      <c r="S458">
        <v>0</v>
      </c>
      <c r="T458">
        <v>-6.5851128896077498</v>
      </c>
      <c r="U458">
        <v>-3.5251952634636901</v>
      </c>
      <c r="V458">
        <v>23.50977</v>
      </c>
      <c r="W458">
        <v>25.34994</v>
      </c>
      <c r="X458">
        <v>24.688659999999999</v>
      </c>
      <c r="Y458">
        <v>25.605090000000001</v>
      </c>
      <c r="Z458">
        <v>25.652190000000001</v>
      </c>
      <c r="AA458">
        <v>24.54344</v>
      </c>
      <c r="AB458">
        <v>23.660270000000001</v>
      </c>
      <c r="AC458">
        <v>25.89697</v>
      </c>
      <c r="AD458">
        <v>24.962039999999998</v>
      </c>
      <c r="AE458">
        <v>31.728909999999999</v>
      </c>
      <c r="AF458">
        <v>31.956289999999999</v>
      </c>
      <c r="AG458">
        <v>31.870850000000001</v>
      </c>
      <c r="AH458" s="1" t="str">
        <f>MID(G458,FIND("|",G458,1)+1,FIND("|",G458,FIND("|",G458,1)+1)-FIND("|",G458,1)-1)</f>
        <v>A0A180GFJ2</v>
      </c>
      <c r="AI458" s="1" t="str">
        <f>VLOOKUP(AH458,'Additional Annotation'!B:J,2,FALSE)</f>
        <v>808367144</v>
      </c>
      <c r="AJ458" s="1" t="str">
        <f>VLOOKUP(AH458,'Additional Annotation'!B:J,3,FALSE)</f>
        <v>XP_012188992.1</v>
      </c>
      <c r="AK458" s="1" t="str">
        <f>VLOOKUP(AH458,'Additional Annotation'!B:J,7,FALSE)</f>
        <v>phosphoserine aminotransferase</v>
      </c>
      <c r="AL458" s="1" t="str">
        <f>VLOOKUP(AH458,'Additional Annotation'!B:J,8,FALSE)</f>
        <v>Pseudozyma hubeiensis SY62</v>
      </c>
      <c r="AM458" s="1" t="str">
        <f>VLOOKUP(AH458,'Additional Annotation'!B:J,9,FALSE)</f>
        <v>Pseudozyma hubeiensis SY62</v>
      </c>
    </row>
    <row r="459" spans="1:39" x14ac:dyDescent="0.25">
      <c r="A459" s="15"/>
      <c r="B459" s="1" t="s">
        <v>31</v>
      </c>
      <c r="C459" s="1">
        <v>3.1783735903196502</v>
      </c>
      <c r="D459" s="1">
        <v>-3.2097880045572902</v>
      </c>
      <c r="E459" s="1" t="s">
        <v>935</v>
      </c>
      <c r="F459" s="1" t="s">
        <v>935</v>
      </c>
      <c r="G459" s="1" t="s">
        <v>936</v>
      </c>
      <c r="H459">
        <v>13</v>
      </c>
      <c r="I459">
        <v>13</v>
      </c>
      <c r="J459">
        <v>13</v>
      </c>
      <c r="K459">
        <v>24.4</v>
      </c>
      <c r="L459">
        <v>24.4</v>
      </c>
      <c r="M459">
        <v>24.4</v>
      </c>
      <c r="N459">
        <v>79.281000000000006</v>
      </c>
      <c r="O459">
        <v>129.47999999999999</v>
      </c>
      <c r="P459">
        <v>1576300000</v>
      </c>
      <c r="Q459">
        <v>30</v>
      </c>
      <c r="R459">
        <v>3.0074430059358002</v>
      </c>
      <c r="S459">
        <v>8.1904761904761907E-3</v>
      </c>
      <c r="T459">
        <v>-3.6699129740397098</v>
      </c>
      <c r="U459">
        <v>-1.90712158579986</v>
      </c>
      <c r="V459">
        <v>25.894549999999999</v>
      </c>
      <c r="W459">
        <v>25.329070000000002</v>
      </c>
      <c r="X459">
        <v>25.524979999999999</v>
      </c>
      <c r="Y459">
        <v>25.4527</v>
      </c>
      <c r="Z459">
        <v>24.268450000000001</v>
      </c>
      <c r="AA459">
        <v>25.151820000000001</v>
      </c>
      <c r="AB459">
        <v>25.91226</v>
      </c>
      <c r="AC459">
        <v>24.938289999999999</v>
      </c>
      <c r="AD459">
        <v>23.4497</v>
      </c>
      <c r="AE459">
        <v>28.170400000000001</v>
      </c>
      <c r="AF459">
        <v>28.923259999999999</v>
      </c>
      <c r="AG459">
        <v>28.78905</v>
      </c>
      <c r="AH459" s="1" t="str">
        <f>MID(G459,FIND("|",G459,1)+1,FIND("|",G459,FIND("|",G459,1)+1)-FIND("|",G459,1)-1)</f>
        <v>A0A180GFJ3</v>
      </c>
      <c r="AI459" s="1" t="str">
        <f>VLOOKUP(AH459,'Additional Annotation'!B:J,2,FALSE)</f>
        <v>913850622</v>
      </c>
      <c r="AJ459" s="1" t="str">
        <f>VLOOKUP(AH459,'Additional Annotation'!B:J,3,FALSE)</f>
        <v>KNZ49309.1</v>
      </c>
      <c r="AK459" s="1" t="str">
        <f>VLOOKUP(AH459,'Additional Annotation'!B:J,7,FALSE)</f>
        <v>eukaryotic translation initiation factor 3 subunit G</v>
      </c>
      <c r="AL459" s="1" t="str">
        <f>VLOOKUP(AH459,'Additional Annotation'!B:J,8,FALSE)</f>
        <v>Puccinia sorghi</v>
      </c>
      <c r="AM459" s="1" t="str">
        <f>VLOOKUP(AH459,'Additional Annotation'!B:J,9,FALSE)</f>
        <v>Puccinia sorghi</v>
      </c>
    </row>
    <row r="460" spans="1:39" x14ac:dyDescent="0.25">
      <c r="A460" s="15"/>
      <c r="B460" s="1" t="s">
        <v>31</v>
      </c>
      <c r="C460" s="1">
        <v>3.03342364927021</v>
      </c>
      <c r="D460" s="1">
        <v>-3.3411591847737601</v>
      </c>
      <c r="E460" s="1" t="s">
        <v>937</v>
      </c>
      <c r="F460" s="1" t="s">
        <v>937</v>
      </c>
      <c r="G460" s="1" t="s">
        <v>938</v>
      </c>
      <c r="H460">
        <v>10</v>
      </c>
      <c r="I460">
        <v>10</v>
      </c>
      <c r="J460">
        <v>10</v>
      </c>
      <c r="K460">
        <v>37.4</v>
      </c>
      <c r="L460">
        <v>37.4</v>
      </c>
      <c r="M460">
        <v>37.4</v>
      </c>
      <c r="N460">
        <v>44.905000000000001</v>
      </c>
      <c r="O460">
        <v>31.103999999999999</v>
      </c>
      <c r="P460">
        <v>791090000</v>
      </c>
      <c r="Q460">
        <v>27</v>
      </c>
      <c r="R460">
        <v>3.6613476764703501</v>
      </c>
      <c r="S460">
        <v>1.24728434504792E-2</v>
      </c>
      <c r="T460">
        <v>-2.7932567596435498</v>
      </c>
      <c r="U460">
        <v>-1.6248388796841</v>
      </c>
      <c r="V460">
        <v>24.945170000000001</v>
      </c>
      <c r="W460">
        <v>24.410720000000001</v>
      </c>
      <c r="X460">
        <v>24.37351</v>
      </c>
      <c r="Y460">
        <v>24.784089999999999</v>
      </c>
      <c r="Z460">
        <v>24.613029999999998</v>
      </c>
      <c r="AA460">
        <v>24.90455</v>
      </c>
      <c r="AB460">
        <v>25.19248</v>
      </c>
      <c r="AC460">
        <v>24.37997</v>
      </c>
      <c r="AD460">
        <v>25.934190000000001</v>
      </c>
      <c r="AE460">
        <v>27.501650000000001</v>
      </c>
      <c r="AF460">
        <v>27.936240000000002</v>
      </c>
      <c r="AG460">
        <v>27.243539999999999</v>
      </c>
      <c r="AH460" s="1" t="str">
        <f>MID(G460,FIND("|",G460,1)+1,FIND("|",G460,FIND("|",G460,1)+1)-FIND("|",G460,1)-1)</f>
        <v>A0A180GG12</v>
      </c>
      <c r="AI460" s="1" t="str">
        <f>VLOOKUP(AH460,'Additional Annotation'!B:J,2,FALSE)</f>
        <v>914261899</v>
      </c>
      <c r="AJ460" s="1" t="str">
        <f>VLOOKUP(AH460,'Additional Annotation'!B:J,3,FALSE)</f>
        <v>KNZ76994.1</v>
      </c>
      <c r="AK460" s="1" t="str">
        <f>VLOOKUP(AH460,'Additional Annotation'!B:J,7,FALSE)</f>
        <v>Chromatin structure-remodeling complex subunit rsc9</v>
      </c>
      <c r="AL460" s="1" t="str">
        <f>VLOOKUP(AH460,'Additional Annotation'!B:J,8,FALSE)</f>
        <v>Termitomyces sp. J132</v>
      </c>
      <c r="AM460" s="1" t="str">
        <f>VLOOKUP(AH460,'Additional Annotation'!B:J,9,FALSE)</f>
        <v>Termitomyces sp. J132</v>
      </c>
    </row>
    <row r="461" spans="1:39" x14ac:dyDescent="0.25">
      <c r="A461" s="15"/>
      <c r="B461" s="1" t="s">
        <v>31</v>
      </c>
      <c r="C461" s="1">
        <v>3.1259502495965399</v>
      </c>
      <c r="D461" s="1">
        <v>-3.8392842610677098</v>
      </c>
      <c r="E461" s="1" t="s">
        <v>939</v>
      </c>
      <c r="F461" s="1" t="s">
        <v>939</v>
      </c>
      <c r="G461" s="1" t="s">
        <v>940</v>
      </c>
      <c r="H461">
        <v>10</v>
      </c>
      <c r="I461">
        <v>10</v>
      </c>
      <c r="J461">
        <v>10</v>
      </c>
      <c r="K461">
        <v>19.600000000000001</v>
      </c>
      <c r="L461">
        <v>19.600000000000001</v>
      </c>
      <c r="M461">
        <v>19.600000000000001</v>
      </c>
      <c r="N461">
        <v>62.819000000000003</v>
      </c>
      <c r="O461">
        <v>89.978999999999999</v>
      </c>
      <c r="P461">
        <v>1273000000</v>
      </c>
      <c r="Q461">
        <v>34</v>
      </c>
      <c r="R461">
        <v>3.6414636762780099</v>
      </c>
      <c r="S461">
        <v>1.0666666666666699E-2</v>
      </c>
      <c r="T461">
        <v>-3.1362940470377598</v>
      </c>
      <c r="U461">
        <v>-1.79329956598687</v>
      </c>
      <c r="V461">
        <v>25.663309999999999</v>
      </c>
      <c r="W461">
        <v>26.588850000000001</v>
      </c>
      <c r="X461">
        <v>25.476379999999999</v>
      </c>
      <c r="Y461">
        <v>25.71283</v>
      </c>
      <c r="Z461">
        <v>25.17557</v>
      </c>
      <c r="AA461">
        <v>24.86749</v>
      </c>
      <c r="AB461">
        <v>25.995049999999999</v>
      </c>
      <c r="AC461">
        <v>25.551279999999998</v>
      </c>
      <c r="AD461">
        <v>26.232430000000001</v>
      </c>
      <c r="AE461">
        <v>28.438289999999999</v>
      </c>
      <c r="AF461">
        <v>28.39395</v>
      </c>
      <c r="AG461">
        <v>28.332529999999998</v>
      </c>
      <c r="AH461" s="1" t="str">
        <f>MID(G461,FIND("|",G461,1)+1,FIND("|",G461,FIND("|",G461,1)+1)-FIND("|",G461,1)-1)</f>
        <v>A0A180GGD1</v>
      </c>
      <c r="AI461" s="1" t="str">
        <f>VLOOKUP(AH461,'Additional Annotation'!B:J,2,FALSE)</f>
        <v>331232013</v>
      </c>
      <c r="AJ461" s="1" t="str">
        <f>VLOOKUP(AH461,'Additional Annotation'!B:J,3,FALSE)</f>
        <v>XP_003328669.1</v>
      </c>
      <c r="AK461" s="1" t="str">
        <f>VLOOKUP(AH461,'Additional Annotation'!B:J,7,FALSE)</f>
        <v>adenine phosphoribosyltransferase</v>
      </c>
      <c r="AL461" s="1" t="str">
        <f>VLOOKUP(AH461,'Additional Annotation'!B:J,8,FALSE)</f>
        <v>Puccinia graminis f. sp. tritici CRL 75-36-700-3</v>
      </c>
      <c r="AM461" s="1" t="str">
        <f>VLOOKUP(AH461,'Additional Annotation'!B:J,9,FALSE)</f>
        <v>Puccinia graminis f. sp. tritici CRL 75-36-700-3</v>
      </c>
    </row>
    <row r="462" spans="1:39" x14ac:dyDescent="0.25">
      <c r="A462" s="15"/>
      <c r="B462" s="1" t="s">
        <v>31</v>
      </c>
      <c r="C462" s="1">
        <v>3.0611924538550799</v>
      </c>
      <c r="D462" s="1">
        <v>-3.6719347635905</v>
      </c>
      <c r="E462" s="1" t="s">
        <v>941</v>
      </c>
      <c r="F462" s="1" t="s">
        <v>941</v>
      </c>
      <c r="G462" s="1" t="s">
        <v>942</v>
      </c>
      <c r="H462">
        <v>35</v>
      </c>
      <c r="I462">
        <v>3</v>
      </c>
      <c r="J462">
        <v>3</v>
      </c>
      <c r="K462">
        <v>53</v>
      </c>
      <c r="L462">
        <v>3.5</v>
      </c>
      <c r="M462">
        <v>3.5</v>
      </c>
      <c r="N462">
        <v>81.968999999999994</v>
      </c>
      <c r="O462">
        <v>7.8106999999999998</v>
      </c>
      <c r="P462">
        <v>3078100000</v>
      </c>
      <c r="Q462">
        <v>15</v>
      </c>
      <c r="R462">
        <v>2.6374596102114598</v>
      </c>
      <c r="S462">
        <v>8.1848739495798302E-3</v>
      </c>
      <c r="T462">
        <v>-4.0667470296223902</v>
      </c>
      <c r="U462">
        <v>-1.9469681954317699</v>
      </c>
      <c r="V462">
        <v>24.396989999999999</v>
      </c>
      <c r="W462">
        <v>25.15203</v>
      </c>
      <c r="X462">
        <v>25.639720000000001</v>
      </c>
      <c r="Y462">
        <v>25.488530000000001</v>
      </c>
      <c r="Z462">
        <v>26.467420000000001</v>
      </c>
      <c r="AA462">
        <v>24.5166</v>
      </c>
      <c r="AB462">
        <v>25.595800000000001</v>
      </c>
      <c r="AC462">
        <v>25.34684</v>
      </c>
      <c r="AD462">
        <v>24.117069999999998</v>
      </c>
      <c r="AE462">
        <v>29.617260000000002</v>
      </c>
      <c r="AF462">
        <v>29.820709999999998</v>
      </c>
      <c r="AG462">
        <v>29.234819999999999</v>
      </c>
      <c r="AH462" s="1" t="str">
        <f>MID(G462,FIND("|",G462,1)+1,FIND("|",G462,FIND("|",G462,1)+1)-FIND("|",G462,1)-1)</f>
        <v>A0A180GGF1</v>
      </c>
      <c r="AI462" s="1" t="str">
        <f>VLOOKUP(AH462,'Additional Annotation'!B:J,2,FALSE)</f>
        <v>1034736973</v>
      </c>
      <c r="AJ462" s="1" t="str">
        <f>VLOOKUP(AH462,'Additional Annotation'!B:J,3,FALSE)</f>
        <v>OAV91043.1</v>
      </c>
      <c r="AK462" s="1" t="str">
        <f>VLOOKUP(AH462,'Additional Annotation'!B:J,7,FALSE)</f>
        <v>hypothetical protein PTTG_09164</v>
      </c>
      <c r="AL462" s="1" t="str">
        <f>VLOOKUP(AH462,'Additional Annotation'!B:J,8,FALSE)</f>
        <v>Puccinia triticina 1-1 BBBD Race 1</v>
      </c>
      <c r="AM462" s="1" t="str">
        <f>VLOOKUP(AH462,'Additional Annotation'!B:J,9,FALSE)</f>
        <v>Puccinia triticina 1-1 BBBD Race 1</v>
      </c>
    </row>
    <row r="463" spans="1:39" x14ac:dyDescent="0.25">
      <c r="A463" s="15"/>
      <c r="B463" s="1" t="s">
        <v>31</v>
      </c>
      <c r="C463" s="1">
        <v>3.7066133441898401</v>
      </c>
      <c r="D463" s="1">
        <v>-4.62608591715495</v>
      </c>
      <c r="E463" s="1" t="s">
        <v>943</v>
      </c>
      <c r="F463" s="1" t="s">
        <v>943</v>
      </c>
      <c r="G463" s="1" t="s">
        <v>944</v>
      </c>
      <c r="H463">
        <v>34</v>
      </c>
      <c r="I463">
        <v>34</v>
      </c>
      <c r="J463">
        <v>34</v>
      </c>
      <c r="K463">
        <v>44.5</v>
      </c>
      <c r="L463">
        <v>44.5</v>
      </c>
      <c r="M463">
        <v>44.5</v>
      </c>
      <c r="N463">
        <v>101.23</v>
      </c>
      <c r="O463">
        <v>323.31</v>
      </c>
      <c r="P463">
        <v>17833000000</v>
      </c>
      <c r="Q463">
        <v>215</v>
      </c>
      <c r="R463">
        <v>4.2776660594056599</v>
      </c>
      <c r="S463">
        <v>0</v>
      </c>
      <c r="T463">
        <v>-7.1462421417236399</v>
      </c>
      <c r="U463">
        <v>-3.7788971336305601</v>
      </c>
      <c r="V463">
        <v>24.830179999999999</v>
      </c>
      <c r="W463">
        <v>26.000430000000001</v>
      </c>
      <c r="X463">
        <v>24.793019999999999</v>
      </c>
      <c r="Y463">
        <v>24.256589999999999</v>
      </c>
      <c r="Z463">
        <v>25.141770000000001</v>
      </c>
      <c r="AA463">
        <v>25.526730000000001</v>
      </c>
      <c r="AB463">
        <v>24.96865</v>
      </c>
      <c r="AC463">
        <v>24.16262</v>
      </c>
      <c r="AD463">
        <v>24.829940000000001</v>
      </c>
      <c r="AE463">
        <v>31.906479999999998</v>
      </c>
      <c r="AF463">
        <v>32.218820000000001</v>
      </c>
      <c r="AG463">
        <v>32.238509999999998</v>
      </c>
      <c r="AH463" s="1" t="str">
        <f>MID(G463,FIND("|",G463,1)+1,FIND("|",G463,FIND("|",G463,1)+1)-FIND("|",G463,1)-1)</f>
        <v>A0A180GGI7</v>
      </c>
      <c r="AI463" s="1" t="str">
        <f>VLOOKUP(AH463,'Additional Annotation'!B:J,2,FALSE)</f>
        <v>331240138</v>
      </c>
      <c r="AJ463" s="1" t="str">
        <f>VLOOKUP(AH463,'Additional Annotation'!B:J,3,FALSE)</f>
        <v>XP_003332720.1</v>
      </c>
      <c r="AK463" s="1" t="str">
        <f>VLOOKUP(AH463,'Additional Annotation'!B:J,7,FALSE)</f>
        <v>glutamate dehydrogenase</v>
      </c>
      <c r="AL463" s="1" t="str">
        <f>VLOOKUP(AH463,'Additional Annotation'!B:J,8,FALSE)</f>
        <v>Puccinia graminis f. sp. tritici CRL 75-36-700-3</v>
      </c>
      <c r="AM463" s="1" t="str">
        <f>VLOOKUP(AH463,'Additional Annotation'!B:J,9,FALSE)</f>
        <v>Puccinia graminis f. sp. tritici CRL 75-36-700-3</v>
      </c>
    </row>
    <row r="464" spans="1:39" x14ac:dyDescent="0.25">
      <c r="A464" s="15"/>
      <c r="B464" s="1" t="s">
        <v>31</v>
      </c>
      <c r="C464" s="1">
        <v>4.4938129759681296</v>
      </c>
      <c r="D464" s="1">
        <v>-3.4323984781901098</v>
      </c>
      <c r="E464" s="1" t="s">
        <v>945</v>
      </c>
      <c r="F464" s="1" t="s">
        <v>945</v>
      </c>
      <c r="G464" s="1" t="s">
        <v>946</v>
      </c>
      <c r="H464">
        <v>7</v>
      </c>
      <c r="I464">
        <v>7</v>
      </c>
      <c r="J464">
        <v>7</v>
      </c>
      <c r="K464">
        <v>19</v>
      </c>
      <c r="L464">
        <v>19</v>
      </c>
      <c r="M464">
        <v>19</v>
      </c>
      <c r="N464">
        <v>45.188000000000002</v>
      </c>
      <c r="O464">
        <v>37.070999999999998</v>
      </c>
      <c r="P464">
        <v>980410000</v>
      </c>
      <c r="Q464">
        <v>23</v>
      </c>
      <c r="R464">
        <v>2.0292556704538098</v>
      </c>
      <c r="S464">
        <v>1.5247191011236E-2</v>
      </c>
      <c r="T464">
        <v>-3.18209330240885</v>
      </c>
      <c r="U464">
        <v>-1.46109820322135</v>
      </c>
      <c r="V464">
        <v>25.357279999999999</v>
      </c>
      <c r="W464">
        <v>25.931930000000001</v>
      </c>
      <c r="X464">
        <v>25.731560000000002</v>
      </c>
      <c r="Y464">
        <v>23.54391</v>
      </c>
      <c r="Z464">
        <v>25.089490000000001</v>
      </c>
      <c r="AA464">
        <v>25.698460000000001</v>
      </c>
      <c r="AB464">
        <v>24.273330000000001</v>
      </c>
      <c r="AC464">
        <v>25.661460000000002</v>
      </c>
      <c r="AD464">
        <v>24.958459999999999</v>
      </c>
      <c r="AE464">
        <v>28.2272</v>
      </c>
      <c r="AF464">
        <v>27.523579999999999</v>
      </c>
      <c r="AG464">
        <v>28.127359999999999</v>
      </c>
      <c r="AH464" s="1" t="str">
        <f>MID(G464,FIND("|",G464,1)+1,FIND("|",G464,FIND("|",G464,1)+1)-FIND("|",G464,1)-1)</f>
        <v>A0A180GH18</v>
      </c>
      <c r="AI464" s="1" t="str">
        <f>VLOOKUP(AH464,'Additional Annotation'!B:J,2,FALSE)</f>
        <v>599389150</v>
      </c>
      <c r="AJ464" s="1" t="str">
        <f>VLOOKUP(AH464,'Additional Annotation'!B:J,3,FALSE)</f>
        <v>XP_007410228.1</v>
      </c>
      <c r="AK464" s="1" t="str">
        <f>VLOOKUP(AH464,'Additional Annotation'!B:J,7,FALSE)</f>
        <v>Xaa-Pro dipeptidase</v>
      </c>
      <c r="AL464" s="1" t="str">
        <f>VLOOKUP(AH464,'Additional Annotation'!B:J,8,FALSE)</f>
        <v>Melampsora larici-populina 98AG31</v>
      </c>
      <c r="AM464" s="1" t="str">
        <f>VLOOKUP(AH464,'Additional Annotation'!B:J,9,FALSE)</f>
        <v>Melampsora larici-populina 98AG31</v>
      </c>
    </row>
    <row r="465" spans="1:39" x14ac:dyDescent="0.25">
      <c r="A465" s="15"/>
      <c r="B465" s="1" t="s">
        <v>31</v>
      </c>
      <c r="C465" s="1">
        <v>3.55401658495812</v>
      </c>
      <c r="D465" s="1">
        <v>-7.0654900868733703</v>
      </c>
      <c r="E465" s="1" t="s">
        <v>947</v>
      </c>
      <c r="F465" s="1" t="s">
        <v>947</v>
      </c>
      <c r="G465" s="1" t="s">
        <v>948</v>
      </c>
      <c r="H465">
        <v>8</v>
      </c>
      <c r="I465">
        <v>8</v>
      </c>
      <c r="J465">
        <v>8</v>
      </c>
      <c r="K465">
        <v>42.3</v>
      </c>
      <c r="L465">
        <v>42.3</v>
      </c>
      <c r="M465">
        <v>42.3</v>
      </c>
      <c r="N465">
        <v>32.386000000000003</v>
      </c>
      <c r="O465">
        <v>66.662999999999997</v>
      </c>
      <c r="P465">
        <v>1310900000</v>
      </c>
      <c r="Q465">
        <v>31</v>
      </c>
      <c r="R465">
        <v>3.1783735903196502</v>
      </c>
      <c r="S465">
        <v>1.06901408450704E-2</v>
      </c>
      <c r="T465">
        <v>-3.2097880045572902</v>
      </c>
      <c r="U465">
        <v>-1.7491844598592301</v>
      </c>
      <c r="V465">
        <v>24.313389999999998</v>
      </c>
      <c r="W465">
        <v>24.602989999999998</v>
      </c>
      <c r="X465">
        <v>25.082789999999999</v>
      </c>
      <c r="Y465">
        <v>25.56362</v>
      </c>
      <c r="Z465">
        <v>25.03276</v>
      </c>
      <c r="AA465">
        <v>24.728000000000002</v>
      </c>
      <c r="AB465">
        <v>24.544699999999999</v>
      </c>
      <c r="AC465">
        <v>24.795390000000001</v>
      </c>
      <c r="AD465">
        <v>25.075690000000002</v>
      </c>
      <c r="AE465">
        <v>27.87584</v>
      </c>
      <c r="AF465">
        <v>28.432569999999998</v>
      </c>
      <c r="AG465">
        <v>28.645330000000001</v>
      </c>
      <c r="AH465" s="1" t="str">
        <f>MID(G465,FIND("|",G465,1)+1,FIND("|",G465,FIND("|",G465,1)+1)-FIND("|",G465,1)-1)</f>
        <v>A0A180GH43</v>
      </c>
      <c r="AI465" s="1" t="str">
        <f>VLOOKUP(AH465,'Additional Annotation'!B:J,2,FALSE)</f>
        <v>1034737839</v>
      </c>
      <c r="AJ465" s="1" t="str">
        <f>VLOOKUP(AH465,'Additional Annotation'!B:J,3,FALSE)</f>
        <v>OAV91894.1</v>
      </c>
      <c r="AK465" s="1" t="str">
        <f>VLOOKUP(AH465,'Additional Annotation'!B:J,7,FALSE)</f>
        <v>hypothetical protein PTTG_27844</v>
      </c>
      <c r="AL465" s="1" t="str">
        <f>VLOOKUP(AH465,'Additional Annotation'!B:J,8,FALSE)</f>
        <v>Puccinia triticina 1-1 BBBD Race 1</v>
      </c>
      <c r="AM465" s="1" t="str">
        <f>VLOOKUP(AH465,'Additional Annotation'!B:J,9,FALSE)</f>
        <v>Puccinia triticina 1-1 BBBD Race 1</v>
      </c>
    </row>
    <row r="466" spans="1:39" x14ac:dyDescent="0.25">
      <c r="A466" s="15"/>
      <c r="B466" s="1" t="s">
        <v>31</v>
      </c>
      <c r="C466" s="1">
        <v>2.6456857950542201</v>
      </c>
      <c r="D466" s="1">
        <v>-4.2519900004068996</v>
      </c>
      <c r="E466" s="1" t="s">
        <v>949</v>
      </c>
      <c r="F466" s="1" t="s">
        <v>950</v>
      </c>
      <c r="G466" s="1" t="s">
        <v>951</v>
      </c>
      <c r="H466">
        <v>9</v>
      </c>
      <c r="I466">
        <v>9</v>
      </c>
      <c r="J466">
        <v>9</v>
      </c>
      <c r="K466">
        <v>31.5</v>
      </c>
      <c r="L466">
        <v>31.5</v>
      </c>
      <c r="M466">
        <v>31.5</v>
      </c>
      <c r="N466">
        <v>52.325000000000003</v>
      </c>
      <c r="O466">
        <v>18.797000000000001</v>
      </c>
      <c r="P466">
        <v>1312100000</v>
      </c>
      <c r="Q466">
        <v>17</v>
      </c>
      <c r="R466">
        <v>3.03342364927021</v>
      </c>
      <c r="S466">
        <v>1.0437275985663101E-2</v>
      </c>
      <c r="T466">
        <v>-3.3411591847737601</v>
      </c>
      <c r="U466">
        <v>-1.77690336166616</v>
      </c>
      <c r="V466">
        <v>24.867730000000002</v>
      </c>
      <c r="W466">
        <v>26.296939999999999</v>
      </c>
      <c r="X466">
        <v>25.813839999999999</v>
      </c>
      <c r="Y466">
        <v>25.62388</v>
      </c>
      <c r="Z466">
        <v>24.990549999999999</v>
      </c>
      <c r="AA466">
        <v>24.521730000000002</v>
      </c>
      <c r="AB466">
        <v>24.472529999999999</v>
      </c>
      <c r="AC466">
        <v>24.877490000000002</v>
      </c>
      <c r="AD466">
        <v>25.855640000000001</v>
      </c>
      <c r="AE466">
        <v>28.73976</v>
      </c>
      <c r="AF466">
        <v>28.395499999999998</v>
      </c>
      <c r="AG466">
        <v>28.024380000000001</v>
      </c>
      <c r="AH466" s="1" t="str">
        <f>MID(G466,FIND("|",G466,1)+1,FIND("|",G466,FIND("|",G466,1)+1)-FIND("|",G466,1)-1)</f>
        <v>A0A180GHH2</v>
      </c>
      <c r="AI466" s="1" t="str">
        <f>VLOOKUP(AH466,'Additional Annotation'!B:J,2,FALSE)</f>
        <v>1034737865</v>
      </c>
      <c r="AJ466" s="1" t="str">
        <f>VLOOKUP(AH466,'Additional Annotation'!B:J,3,FALSE)</f>
        <v>OAV91919.1</v>
      </c>
      <c r="AK466" s="1" t="str">
        <f>VLOOKUP(AH466,'Additional Annotation'!B:J,7,FALSE)</f>
        <v>6-phosphogluconolactonase</v>
      </c>
      <c r="AL466" s="1" t="str">
        <f>VLOOKUP(AH466,'Additional Annotation'!B:J,8,FALSE)</f>
        <v>Puccinia triticina 1-1 BBBD Race 1</v>
      </c>
      <c r="AM466" s="1" t="str">
        <f>VLOOKUP(AH466,'Additional Annotation'!B:J,9,FALSE)</f>
        <v>Puccinia triticina 1-1 BBBD Race 1</v>
      </c>
    </row>
    <row r="467" spans="1:39" x14ac:dyDescent="0.25">
      <c r="A467" s="15"/>
      <c r="B467" s="1" t="s">
        <v>31</v>
      </c>
      <c r="C467" s="1">
        <v>4.4457028216410297</v>
      </c>
      <c r="D467" s="1">
        <v>-3.8949654897053998</v>
      </c>
      <c r="E467" s="1" t="s">
        <v>952</v>
      </c>
      <c r="F467" s="1" t="s">
        <v>952</v>
      </c>
      <c r="G467" s="1" t="s">
        <v>953</v>
      </c>
      <c r="H467">
        <v>5</v>
      </c>
      <c r="I467">
        <v>5</v>
      </c>
      <c r="J467">
        <v>5</v>
      </c>
      <c r="K467">
        <v>41.5</v>
      </c>
      <c r="L467">
        <v>41.5</v>
      </c>
      <c r="M467">
        <v>41.5</v>
      </c>
      <c r="N467">
        <v>19.917999999999999</v>
      </c>
      <c r="O467">
        <v>11.22</v>
      </c>
      <c r="P467">
        <v>1715700000</v>
      </c>
      <c r="Q467">
        <v>18</v>
      </c>
      <c r="R467">
        <v>3.1259502495965399</v>
      </c>
      <c r="S467">
        <v>8.0707964601769901E-3</v>
      </c>
      <c r="T467">
        <v>-3.8392842610677098</v>
      </c>
      <c r="U467">
        <v>-2.0064566936745298</v>
      </c>
      <c r="V467">
        <v>25.41883</v>
      </c>
      <c r="W467">
        <v>25.38944</v>
      </c>
      <c r="X467">
        <v>25.627369999999999</v>
      </c>
      <c r="Y467">
        <v>23.908280000000001</v>
      </c>
      <c r="Z467">
        <v>24.979410000000001</v>
      </c>
      <c r="AA467">
        <v>25.22512</v>
      </c>
      <c r="AB467">
        <v>25.284079999999999</v>
      </c>
      <c r="AC467">
        <v>25.494509999999998</v>
      </c>
      <c r="AD467">
        <v>25.568950000000001</v>
      </c>
      <c r="AE467">
        <v>28.58549</v>
      </c>
      <c r="AF467">
        <v>28.668340000000001</v>
      </c>
      <c r="AG467">
        <v>28.376830000000002</v>
      </c>
      <c r="AH467" s="1" t="str">
        <f>MID(G467,FIND("|",G467,1)+1,FIND("|",G467,FIND("|",G467,1)+1)-FIND("|",G467,1)-1)</f>
        <v>A0A180GI78</v>
      </c>
      <c r="AI467" s="1" t="str">
        <f>VLOOKUP(AH467,'Additional Annotation'!B:J,2,FALSE)</f>
        <v>757382426</v>
      </c>
      <c r="AJ467" s="1" t="str">
        <f>VLOOKUP(AH467,'Additional Annotation'!B:J,3,FALSE)</f>
        <v>KIR87772.1</v>
      </c>
      <c r="AK467" s="1" t="str">
        <f>VLOOKUP(AH467,'Additional Annotation'!B:J,7,FALSE)</f>
        <v>cytoplasmic protein</v>
      </c>
      <c r="AL467" s="1" t="str">
        <f>VLOOKUP(AH467,'Additional Annotation'!B:J,8,FALSE)</f>
        <v>Cryptococcus gattii VGIV IND107</v>
      </c>
      <c r="AM467" s="1" t="str">
        <f>VLOOKUP(AH467,'Additional Annotation'!B:J,9,FALSE)</f>
        <v>Cryptococcus gattii VGIV IND107</v>
      </c>
    </row>
    <row r="468" spans="1:39" x14ac:dyDescent="0.25">
      <c r="A468" s="15"/>
      <c r="B468" s="1" t="s">
        <v>31</v>
      </c>
      <c r="C468" s="1">
        <v>4.1918404931682796</v>
      </c>
      <c r="D468" s="1">
        <v>-4.3295574188232404</v>
      </c>
      <c r="E468" s="1" t="s">
        <v>954</v>
      </c>
      <c r="F468" s="1" t="s">
        <v>954</v>
      </c>
      <c r="G468" s="1" t="s">
        <v>955</v>
      </c>
      <c r="H468">
        <v>3</v>
      </c>
      <c r="I468">
        <v>3</v>
      </c>
      <c r="J468">
        <v>3</v>
      </c>
      <c r="K468">
        <v>17.3</v>
      </c>
      <c r="L468">
        <v>17.3</v>
      </c>
      <c r="M468">
        <v>17.3</v>
      </c>
      <c r="N468">
        <v>21.062000000000001</v>
      </c>
      <c r="O468">
        <v>31.620999999999999</v>
      </c>
      <c r="P468">
        <v>1537600000</v>
      </c>
      <c r="Q468">
        <v>18</v>
      </c>
      <c r="R468">
        <v>3.0611924538550799</v>
      </c>
      <c r="S468">
        <v>8.4590163934426203E-3</v>
      </c>
      <c r="T468">
        <v>-3.6719347635905</v>
      </c>
      <c r="U468">
        <v>-1.9213989355160901</v>
      </c>
      <c r="V468">
        <v>25.883800000000001</v>
      </c>
      <c r="W468">
        <v>25.261690000000002</v>
      </c>
      <c r="X468">
        <v>25.817019999999999</v>
      </c>
      <c r="Y468">
        <v>24.337520000000001</v>
      </c>
      <c r="Z468">
        <v>24.81043</v>
      </c>
      <c r="AA468">
        <v>25.629930000000002</v>
      </c>
      <c r="AB468">
        <v>23.43262</v>
      </c>
      <c r="AC468">
        <v>25.330749999999998</v>
      </c>
      <c r="AD468">
        <v>24.15211</v>
      </c>
      <c r="AE468">
        <v>28.440200000000001</v>
      </c>
      <c r="AF468">
        <v>28.923120000000001</v>
      </c>
      <c r="AG468">
        <v>28.43038</v>
      </c>
      <c r="AH468" s="1" t="str">
        <f>MID(G468,FIND("|",G468,1)+1,FIND("|",G468,FIND("|",G468,1)+1)-FIND("|",G468,1)-1)</f>
        <v>A0A180GIP7</v>
      </c>
      <c r="AI468" s="1" t="str">
        <f>VLOOKUP(AH468,'Additional Annotation'!B:J,2,FALSE)</f>
        <v>599427871</v>
      </c>
      <c r="AJ468" s="1" t="str">
        <f>VLOOKUP(AH468,'Additional Annotation'!B:J,3,FALSE)</f>
        <v>XP_007418334.1</v>
      </c>
      <c r="AK468" s="1" t="str">
        <f>VLOOKUP(AH468,'Additional Annotation'!B:J,7,FALSE)</f>
        <v>metallopeptidase MepB</v>
      </c>
      <c r="AL468" s="1" t="str">
        <f>VLOOKUP(AH468,'Additional Annotation'!B:J,8,FALSE)</f>
        <v>Melampsora larici-populina 98AG31</v>
      </c>
      <c r="AM468" s="1" t="str">
        <f>VLOOKUP(AH468,'Additional Annotation'!B:J,9,FALSE)</f>
        <v>Melampsora larici-populina 98AG31</v>
      </c>
    </row>
    <row r="469" spans="1:39" x14ac:dyDescent="0.25">
      <c r="A469" s="15"/>
      <c r="B469" s="1" t="s">
        <v>31</v>
      </c>
      <c r="C469" s="1">
        <v>2.4011299289452599</v>
      </c>
      <c r="D469" s="1">
        <v>-4.0293045043945304</v>
      </c>
      <c r="E469" s="1" t="s">
        <v>956</v>
      </c>
      <c r="F469" s="1" t="s">
        <v>956</v>
      </c>
      <c r="G469" s="1" t="s">
        <v>957</v>
      </c>
      <c r="H469">
        <v>26</v>
      </c>
      <c r="I469">
        <v>26</v>
      </c>
      <c r="J469">
        <v>26</v>
      </c>
      <c r="K469">
        <v>38.299999999999997</v>
      </c>
      <c r="L469">
        <v>38.299999999999997</v>
      </c>
      <c r="M469">
        <v>38.299999999999997</v>
      </c>
      <c r="N469">
        <v>116.98</v>
      </c>
      <c r="O469">
        <v>221.85</v>
      </c>
      <c r="P469">
        <v>4047500000</v>
      </c>
      <c r="Q469">
        <v>80</v>
      </c>
      <c r="R469">
        <v>3.7066133441898401</v>
      </c>
      <c r="S469">
        <v>4.5467625899280597E-3</v>
      </c>
      <c r="T469">
        <v>-4.62608591715495</v>
      </c>
      <c r="U469">
        <v>-2.4960739065566702</v>
      </c>
      <c r="V469">
        <v>25.5014</v>
      </c>
      <c r="W469">
        <v>25.319500000000001</v>
      </c>
      <c r="X469">
        <v>26.91095</v>
      </c>
      <c r="Y469">
        <v>25.323519999999998</v>
      </c>
      <c r="Z469">
        <v>26.052759999999999</v>
      </c>
      <c r="AA469">
        <v>24.878419999999998</v>
      </c>
      <c r="AB469">
        <v>25.742039999999999</v>
      </c>
      <c r="AC469">
        <v>24.618020000000001</v>
      </c>
      <c r="AD469">
        <v>24.66422</v>
      </c>
      <c r="AE469">
        <v>29.87989</v>
      </c>
      <c r="AF469">
        <v>30.073799999999999</v>
      </c>
      <c r="AG469">
        <v>30.179259999999999</v>
      </c>
      <c r="AH469" s="1" t="str">
        <f>MID(G469,FIND("|",G469,1)+1,FIND("|",G469,FIND("|",G469,1)+1)-FIND("|",G469,1)-1)</f>
        <v>A0A180GJJ1</v>
      </c>
      <c r="AI469" s="1" t="str">
        <f>VLOOKUP(AH469,'Additional Annotation'!B:J,2,FALSE)</f>
        <v>331244927</v>
      </c>
      <c r="AJ469" s="1" t="str">
        <f>VLOOKUP(AH469,'Additional Annotation'!B:J,3,FALSE)</f>
        <v>XP_003335102.1</v>
      </c>
      <c r="AK469" s="1" t="str">
        <f>VLOOKUP(AH469,'Additional Annotation'!B:J,7,FALSE)</f>
        <v>kinesin family member C1</v>
      </c>
      <c r="AL469" s="1" t="str">
        <f>VLOOKUP(AH469,'Additional Annotation'!B:J,8,FALSE)</f>
        <v>Puccinia graminis f. sp. tritici CRL 75-36-700-3</v>
      </c>
      <c r="AM469" s="1" t="str">
        <f>VLOOKUP(AH469,'Additional Annotation'!B:J,9,FALSE)</f>
        <v>Puccinia graminis f. sp. tritici CRL 75-36-700-3</v>
      </c>
    </row>
    <row r="470" spans="1:39" x14ac:dyDescent="0.25">
      <c r="A470" s="15"/>
      <c r="B470" s="1" t="s">
        <v>31</v>
      </c>
      <c r="C470" s="1">
        <v>2.8699483467689602</v>
      </c>
      <c r="D470" s="1">
        <v>-3.8167654673258502</v>
      </c>
      <c r="E470" s="1" t="s">
        <v>958</v>
      </c>
      <c r="F470" s="1" t="s">
        <v>958</v>
      </c>
      <c r="G470" s="1" t="s">
        <v>959</v>
      </c>
      <c r="H470">
        <v>8</v>
      </c>
      <c r="I470">
        <v>8</v>
      </c>
      <c r="J470">
        <v>8</v>
      </c>
      <c r="K470">
        <v>25.7</v>
      </c>
      <c r="L470">
        <v>25.7</v>
      </c>
      <c r="M470">
        <v>25.7</v>
      </c>
      <c r="N470">
        <v>52.253999999999998</v>
      </c>
      <c r="O470">
        <v>81.153999999999996</v>
      </c>
      <c r="P470">
        <v>1488400000</v>
      </c>
      <c r="Q470">
        <v>35</v>
      </c>
      <c r="R470">
        <v>4.4938129759681296</v>
      </c>
      <c r="S470">
        <v>7.8691588785046694E-3</v>
      </c>
      <c r="T470">
        <v>-3.4323984781901098</v>
      </c>
      <c r="U470">
        <v>-2.0606516060878901</v>
      </c>
      <c r="V470">
        <v>25.58155</v>
      </c>
      <c r="W470">
        <v>25.422190000000001</v>
      </c>
      <c r="X470">
        <v>25.279509999999998</v>
      </c>
      <c r="Y470">
        <v>24.91422</v>
      </c>
      <c r="Z470">
        <v>25.392250000000001</v>
      </c>
      <c r="AA470">
        <v>25.165949999999999</v>
      </c>
      <c r="AB470">
        <v>25.032419999999998</v>
      </c>
      <c r="AC470">
        <v>25.628679999999999</v>
      </c>
      <c r="AD470">
        <v>24.39846</v>
      </c>
      <c r="AE470">
        <v>28.40718</v>
      </c>
      <c r="AF470">
        <v>28.693090000000002</v>
      </c>
      <c r="AG470">
        <v>28.669360000000001</v>
      </c>
      <c r="AH470" s="1" t="str">
        <f>MID(G470,FIND("|",G470,1)+1,FIND("|",G470,FIND("|",G470,1)+1)-FIND("|",G470,1)-1)</f>
        <v>A0A180GJP5</v>
      </c>
      <c r="AI470" s="1" t="str">
        <f>VLOOKUP(AH470,'Additional Annotation'!B:J,2,FALSE)</f>
        <v>1034738856</v>
      </c>
      <c r="AJ470" s="1" t="str">
        <f>VLOOKUP(AH470,'Additional Annotation'!B:J,3,FALSE)</f>
        <v>OAV92895.1</v>
      </c>
      <c r="AK470" s="1" t="str">
        <f>VLOOKUP(AH470,'Additional Annotation'!B:J,7,FALSE)</f>
        <v>glutamate synthase</v>
      </c>
      <c r="AL470" s="1" t="str">
        <f>VLOOKUP(AH470,'Additional Annotation'!B:J,8,FALSE)</f>
        <v>Puccinia triticina 1-1 BBBD Race 1</v>
      </c>
      <c r="AM470" s="1" t="str">
        <f>VLOOKUP(AH470,'Additional Annotation'!B:J,9,FALSE)</f>
        <v>Puccinia triticina 1-1 BBBD Race 1</v>
      </c>
    </row>
    <row r="471" spans="1:39" x14ac:dyDescent="0.25">
      <c r="A471" s="15"/>
      <c r="B471" s="1" t="s">
        <v>31</v>
      </c>
      <c r="C471" s="1">
        <v>1.7658115669087999</v>
      </c>
      <c r="D471" s="1">
        <v>-3.3878930409749399</v>
      </c>
      <c r="E471" s="1" t="s">
        <v>960</v>
      </c>
      <c r="F471" s="1" t="s">
        <v>960</v>
      </c>
      <c r="G471" s="1" t="s">
        <v>961</v>
      </c>
      <c r="H471">
        <v>4</v>
      </c>
      <c r="I471">
        <v>3</v>
      </c>
      <c r="J471">
        <v>3</v>
      </c>
      <c r="K471">
        <v>29.9</v>
      </c>
      <c r="L471">
        <v>24.4</v>
      </c>
      <c r="M471">
        <v>24.4</v>
      </c>
      <c r="N471">
        <v>13.879</v>
      </c>
      <c r="O471">
        <v>24.45</v>
      </c>
      <c r="P471">
        <v>15725000000</v>
      </c>
      <c r="Q471">
        <v>63</v>
      </c>
      <c r="R471">
        <v>3.55401658495812</v>
      </c>
      <c r="S471">
        <v>0</v>
      </c>
      <c r="T471">
        <v>-7.0654900868733703</v>
      </c>
      <c r="U471">
        <v>-3.3801016681620402</v>
      </c>
      <c r="V471">
        <v>25.731069999999999</v>
      </c>
      <c r="W471">
        <v>25.402200000000001</v>
      </c>
      <c r="X471">
        <v>25.516079999999999</v>
      </c>
      <c r="Y471">
        <v>24.345749999999999</v>
      </c>
      <c r="Z471">
        <v>25.894780000000001</v>
      </c>
      <c r="AA471">
        <v>24.535060000000001</v>
      </c>
      <c r="AB471">
        <v>25.57471</v>
      </c>
      <c r="AC471">
        <v>25.11562</v>
      </c>
      <c r="AD471">
        <v>25.551780000000001</v>
      </c>
      <c r="AE471">
        <v>32.401539999999997</v>
      </c>
      <c r="AF471">
        <v>32.2378</v>
      </c>
      <c r="AG471">
        <v>31.332709999999999</v>
      </c>
      <c r="AH471" s="1" t="str">
        <f>MID(G471,FIND("|",G471,1)+1,FIND("|",G471,FIND("|",G471,1)+1)-FIND("|",G471,1)-1)</f>
        <v>A0A180GK70</v>
      </c>
      <c r="AI471" s="1" t="str">
        <f>VLOOKUP(AH471,'Additional Annotation'!B:J,2,FALSE)</f>
        <v>1022858099</v>
      </c>
      <c r="AJ471" s="1" t="str">
        <f>VLOOKUP(AH471,'Additional Annotation'!B:J,3,FALSE)</f>
        <v>XP_016271216.1</v>
      </c>
      <c r="AK471" s="1" t="str">
        <f>VLOOKUP(AH471,'Additional Annotation'!B:J,7,FALSE)</f>
        <v>transformer-SR ribonucleoprotein</v>
      </c>
      <c r="AL471" s="1" t="str">
        <f>VLOOKUP(AH471,'Additional Annotation'!B:J,8,FALSE)</f>
        <v>Rhodotorula toruloides;Rhodotorula toruloides NP11</v>
      </c>
      <c r="AM471" s="1" t="str">
        <f>VLOOKUP(AH471,'Additional Annotation'!B:J,9,FALSE)</f>
        <v>Rhodotorula toruloides;Rhodotorula toruloides NP11</v>
      </c>
    </row>
    <row r="472" spans="1:39" x14ac:dyDescent="0.25">
      <c r="A472" s="15"/>
      <c r="B472" s="1" t="s">
        <v>31</v>
      </c>
      <c r="C472" s="1">
        <v>3.1283395243401499</v>
      </c>
      <c r="D472" s="1">
        <v>-6.60295804341634</v>
      </c>
      <c r="E472" s="1" t="s">
        <v>962</v>
      </c>
      <c r="F472" s="1" t="s">
        <v>962</v>
      </c>
      <c r="G472" s="1" t="s">
        <v>963</v>
      </c>
      <c r="H472">
        <v>8</v>
      </c>
      <c r="I472">
        <v>8</v>
      </c>
      <c r="J472">
        <v>8</v>
      </c>
      <c r="K472">
        <v>48.9</v>
      </c>
      <c r="L472">
        <v>48.9</v>
      </c>
      <c r="M472">
        <v>48.9</v>
      </c>
      <c r="N472">
        <v>28.992999999999999</v>
      </c>
      <c r="O472">
        <v>20.664999999999999</v>
      </c>
      <c r="P472">
        <v>1932200000</v>
      </c>
      <c r="Q472">
        <v>37</v>
      </c>
      <c r="R472">
        <v>2.6456857950542201</v>
      </c>
      <c r="S472">
        <v>7.4844444444444403E-3</v>
      </c>
      <c r="T472">
        <v>-4.2519900004068996</v>
      </c>
      <c r="U472">
        <v>-2.0128053872380298</v>
      </c>
      <c r="V472">
        <v>26.27131</v>
      </c>
      <c r="W472">
        <v>24.419339999999998</v>
      </c>
      <c r="X472">
        <v>24.71264</v>
      </c>
      <c r="Y472">
        <v>23.67933</v>
      </c>
      <c r="Z472">
        <v>25.665330000000001</v>
      </c>
      <c r="AA472">
        <v>24.83549</v>
      </c>
      <c r="AB472">
        <v>25.038869999999999</v>
      </c>
      <c r="AC472">
        <v>25.271090000000001</v>
      </c>
      <c r="AD472">
        <v>25.568049999999999</v>
      </c>
      <c r="AE472">
        <v>28.99221</v>
      </c>
      <c r="AF472">
        <v>29.332920000000001</v>
      </c>
      <c r="AG472">
        <v>28.610980000000001</v>
      </c>
      <c r="AH472" s="1" t="str">
        <f>MID(G472,FIND("|",G472,1)+1,FIND("|",G472,FIND("|",G472,1)+1)-FIND("|",G472,1)-1)</f>
        <v>A0A180GLK7</v>
      </c>
      <c r="AI472" s="1" t="str">
        <f>VLOOKUP(AH472,'Additional Annotation'!B:J,2,FALSE)</f>
        <v>599416452</v>
      </c>
      <c r="AJ472" s="1" t="str">
        <f>VLOOKUP(AH472,'Additional Annotation'!B:J,3,FALSE)</f>
        <v>XP_007415250.1</v>
      </c>
      <c r="AK472" s="1" t="str">
        <f>VLOOKUP(AH472,'Additional Annotation'!B:J,7,FALSE)</f>
        <v>secreted protein</v>
      </c>
      <c r="AL472" s="1" t="str">
        <f>VLOOKUP(AH472,'Additional Annotation'!B:J,8,FALSE)</f>
        <v>Melampsora larici-populina 98AG31</v>
      </c>
      <c r="AM472" s="1" t="str">
        <f>VLOOKUP(AH472,'Additional Annotation'!B:J,9,FALSE)</f>
        <v>Melampsora larici-populina 98AG31</v>
      </c>
    </row>
    <row r="473" spans="1:39" x14ac:dyDescent="0.25">
      <c r="A473" s="15"/>
      <c r="B473" s="1" t="s">
        <v>31</v>
      </c>
      <c r="C473" s="1">
        <v>2.0246949187401602</v>
      </c>
      <c r="D473" s="1">
        <v>-2.62823486328125</v>
      </c>
      <c r="E473" s="1" t="s">
        <v>964</v>
      </c>
      <c r="F473" s="1" t="s">
        <v>964</v>
      </c>
      <c r="G473" s="1" t="s">
        <v>965</v>
      </c>
      <c r="H473">
        <v>12</v>
      </c>
      <c r="I473">
        <v>12</v>
      </c>
      <c r="J473">
        <v>12</v>
      </c>
      <c r="K473">
        <v>48.1</v>
      </c>
      <c r="L473">
        <v>48.1</v>
      </c>
      <c r="M473">
        <v>48.1</v>
      </c>
      <c r="N473">
        <v>35.488999999999997</v>
      </c>
      <c r="O473">
        <v>63.457000000000001</v>
      </c>
      <c r="P473">
        <v>2156500000</v>
      </c>
      <c r="Q473">
        <v>25</v>
      </c>
      <c r="R473">
        <v>4.4457028216410297</v>
      </c>
      <c r="S473">
        <v>5.0574712643678202E-3</v>
      </c>
      <c r="T473">
        <v>-3.8949654897053998</v>
      </c>
      <c r="U473">
        <v>-2.3001713791221499</v>
      </c>
      <c r="V473">
        <v>24.919589999999999</v>
      </c>
      <c r="W473">
        <v>24.898420000000002</v>
      </c>
      <c r="X473">
        <v>25.042259999999999</v>
      </c>
      <c r="Y473">
        <v>24.518260000000001</v>
      </c>
      <c r="Z473">
        <v>24.691179999999999</v>
      </c>
      <c r="AA473">
        <v>25.13082</v>
      </c>
      <c r="AB473">
        <v>25.569089999999999</v>
      </c>
      <c r="AC473">
        <v>25.184889999999999</v>
      </c>
      <c r="AD473">
        <v>25.317039999999999</v>
      </c>
      <c r="AE473">
        <v>28.61224</v>
      </c>
      <c r="AF473">
        <v>28.803629999999998</v>
      </c>
      <c r="AG473">
        <v>28.609290000000001</v>
      </c>
      <c r="AH473" s="1" t="str">
        <f>MID(G473,FIND("|",G473,1)+1,FIND("|",G473,FIND("|",G473,1)+1)-FIND("|",G473,1)-1)</f>
        <v>A0A180GLR4</v>
      </c>
      <c r="AI473" s="1" t="str">
        <f>VLOOKUP(AH473,'Additional Annotation'!B:J,2,FALSE)</f>
        <v>403168004</v>
      </c>
      <c r="AJ473" s="1" t="str">
        <f>VLOOKUP(AH473,'Additional Annotation'!B:J,3,FALSE)</f>
        <v>XP_003327721.2</v>
      </c>
      <c r="AK473" s="1" t="str">
        <f>VLOOKUP(AH473,'Additional Annotation'!B:J,7,FALSE)</f>
        <v>translation initiation factor eIF-3 subunit 8</v>
      </c>
      <c r="AL473" s="1" t="str">
        <f>VLOOKUP(AH473,'Additional Annotation'!B:J,8,FALSE)</f>
        <v>Puccinia graminis f. sp. tritici CRL 75-36-700-3</v>
      </c>
      <c r="AM473" s="1" t="str">
        <f>VLOOKUP(AH473,'Additional Annotation'!B:J,9,FALSE)</f>
        <v>Puccinia graminis f. sp. tritici CRL 75-36-700-3</v>
      </c>
    </row>
    <row r="474" spans="1:39" x14ac:dyDescent="0.25">
      <c r="A474" s="15"/>
      <c r="B474" s="1" t="s">
        <v>31</v>
      </c>
      <c r="C474" s="1">
        <v>2.5596549536487201</v>
      </c>
      <c r="D474" s="1">
        <v>-2.1748886108398402</v>
      </c>
      <c r="E474" s="1" t="s">
        <v>966</v>
      </c>
      <c r="F474" s="1" t="s">
        <v>967</v>
      </c>
      <c r="G474" s="1" t="s">
        <v>968</v>
      </c>
      <c r="H474">
        <v>18</v>
      </c>
      <c r="I474">
        <v>18</v>
      </c>
      <c r="J474">
        <v>18</v>
      </c>
      <c r="K474">
        <v>36.700000000000003</v>
      </c>
      <c r="L474">
        <v>36.700000000000003</v>
      </c>
      <c r="M474">
        <v>36.700000000000003</v>
      </c>
      <c r="N474">
        <v>78.225999999999999</v>
      </c>
      <c r="O474">
        <v>59.552</v>
      </c>
      <c r="P474">
        <v>2974500000</v>
      </c>
      <c r="Q474">
        <v>63</v>
      </c>
      <c r="R474">
        <v>4.1918404931682796</v>
      </c>
      <c r="S474">
        <v>4.4195804195804201E-3</v>
      </c>
      <c r="T474">
        <v>-4.3295574188232404</v>
      </c>
      <c r="U474">
        <v>-2.4753445540555901</v>
      </c>
      <c r="V474">
        <v>25.78781</v>
      </c>
      <c r="W474">
        <v>26.68066</v>
      </c>
      <c r="X474">
        <v>25.067409999999999</v>
      </c>
      <c r="Y474">
        <v>24.741849999999999</v>
      </c>
      <c r="Z474">
        <v>25.378540000000001</v>
      </c>
      <c r="AA474">
        <v>25.38025</v>
      </c>
      <c r="AB474">
        <v>24.25826</v>
      </c>
      <c r="AC474">
        <v>25.037749999999999</v>
      </c>
      <c r="AD474">
        <v>25.139810000000001</v>
      </c>
      <c r="AE474">
        <v>29.367570000000001</v>
      </c>
      <c r="AF474">
        <v>29.756239999999998</v>
      </c>
      <c r="AG474">
        <v>29.36551</v>
      </c>
      <c r="AH474" s="1" t="str">
        <f>MID(G474,FIND("|",G474,1)+1,FIND("|",G474,FIND("|",G474,1)+1)-FIND("|",G474,1)-1)</f>
        <v>A0A180GLY5</v>
      </c>
      <c r="AI474" s="1" t="str">
        <f>VLOOKUP(AH474,'Additional Annotation'!B:J,2,FALSE)</f>
        <v>913857357</v>
      </c>
      <c r="AJ474" s="1" t="str">
        <f>VLOOKUP(AH474,'Additional Annotation'!B:J,3,FALSE)</f>
        <v>KNZ52204.1</v>
      </c>
      <c r="AK474" s="1" t="str">
        <f>VLOOKUP(AH474,'Additional Annotation'!B:J,7,FALSE)</f>
        <v>eukaryotic translation initiation factor 3 subunit E, partial</v>
      </c>
      <c r="AL474" s="1" t="str">
        <f>VLOOKUP(AH474,'Additional Annotation'!B:J,8,FALSE)</f>
        <v>Puccinia sorghi</v>
      </c>
      <c r="AM474" s="1" t="str">
        <f>VLOOKUP(AH474,'Additional Annotation'!B:J,9,FALSE)</f>
        <v>Puccinia sorghi</v>
      </c>
    </row>
    <row r="475" spans="1:39" x14ac:dyDescent="0.25">
      <c r="A475" s="15"/>
      <c r="B475" s="1" t="s">
        <v>31</v>
      </c>
      <c r="C475" s="1">
        <v>3.2035400002752499</v>
      </c>
      <c r="D475" s="1">
        <v>-4.5976498921712299</v>
      </c>
      <c r="E475" s="1" t="s">
        <v>969</v>
      </c>
      <c r="F475" s="1" t="s">
        <v>969</v>
      </c>
      <c r="G475" s="1" t="s">
        <v>970</v>
      </c>
      <c r="H475">
        <v>6</v>
      </c>
      <c r="I475">
        <v>6</v>
      </c>
      <c r="J475">
        <v>6</v>
      </c>
      <c r="K475">
        <v>16.899999999999999</v>
      </c>
      <c r="L475">
        <v>16.899999999999999</v>
      </c>
      <c r="M475">
        <v>16.899999999999999</v>
      </c>
      <c r="N475">
        <v>51.837000000000003</v>
      </c>
      <c r="O475">
        <v>12.791</v>
      </c>
      <c r="P475">
        <v>411680000</v>
      </c>
      <c r="Q475">
        <v>12</v>
      </c>
      <c r="R475">
        <v>2.1811265417191499</v>
      </c>
      <c r="S475">
        <v>4.1046653144016197E-2</v>
      </c>
      <c r="T475">
        <v>-2.14520963033041</v>
      </c>
      <c r="U475">
        <v>-1.12089128359448</v>
      </c>
      <c r="V475">
        <v>24.475380000000001</v>
      </c>
      <c r="W475">
        <v>25.6038</v>
      </c>
      <c r="X475">
        <v>25.261579999999999</v>
      </c>
      <c r="Y475">
        <v>24.181329999999999</v>
      </c>
      <c r="Z475">
        <v>25.367059999999999</v>
      </c>
      <c r="AA475">
        <v>24.09384</v>
      </c>
      <c r="AB475">
        <v>24.696560000000002</v>
      </c>
      <c r="AC475">
        <v>25.80369</v>
      </c>
      <c r="AD475">
        <v>27.385079999999999</v>
      </c>
      <c r="AE475">
        <v>26.589780000000001</v>
      </c>
      <c r="AF475">
        <v>26.7529</v>
      </c>
      <c r="AG475">
        <v>26.73518</v>
      </c>
      <c r="AH475" s="1" t="str">
        <f>MID(G475,FIND("|",G475,1)+1,FIND("|",G475,FIND("|",G475,1)+1)-FIND("|",G475,1)-1)</f>
        <v>A0A180GM15</v>
      </c>
      <c r="AI475" s="1" t="str">
        <f>VLOOKUP(AH475,'Additional Annotation'!B:J,2,FALSE)</f>
        <v>1034739477</v>
      </c>
      <c r="AJ475" s="1" t="str">
        <f>VLOOKUP(AH475,'Additional Annotation'!B:J,3,FALSE)</f>
        <v>OAV93509.1</v>
      </c>
      <c r="AK475" s="1" t="str">
        <f>VLOOKUP(AH475,'Additional Annotation'!B:J,7,FALSE)</f>
        <v>serine hydroxymethyltransferase</v>
      </c>
      <c r="AL475" s="1" t="str">
        <f>VLOOKUP(AH475,'Additional Annotation'!B:J,8,FALSE)</f>
        <v>Puccinia triticina 1-1 BBBD Race 1</v>
      </c>
      <c r="AM475" s="1" t="str">
        <f>VLOOKUP(AH475,'Additional Annotation'!B:J,9,FALSE)</f>
        <v>Puccinia triticina 1-1 BBBD Race 1</v>
      </c>
    </row>
    <row r="476" spans="1:39" x14ac:dyDescent="0.25">
      <c r="A476" s="15"/>
      <c r="B476" s="1" t="s">
        <v>31</v>
      </c>
      <c r="C476" s="1">
        <v>2.65604130560209</v>
      </c>
      <c r="D476" s="1">
        <v>-2.7961374918619799</v>
      </c>
      <c r="E476" s="1" t="s">
        <v>971</v>
      </c>
      <c r="F476" s="1" t="s">
        <v>971</v>
      </c>
      <c r="G476" s="1" t="s">
        <v>972</v>
      </c>
      <c r="H476">
        <v>7</v>
      </c>
      <c r="I476">
        <v>7</v>
      </c>
      <c r="J476">
        <v>1</v>
      </c>
      <c r="K476">
        <v>36</v>
      </c>
      <c r="L476">
        <v>36</v>
      </c>
      <c r="M476">
        <v>7.5</v>
      </c>
      <c r="N476">
        <v>18.876000000000001</v>
      </c>
      <c r="O476">
        <v>46.686999999999998</v>
      </c>
      <c r="P476">
        <v>7510900000</v>
      </c>
      <c r="Q476">
        <v>38</v>
      </c>
      <c r="R476">
        <v>2.4011299289452599</v>
      </c>
      <c r="S476">
        <v>9.8378378378378394E-3</v>
      </c>
      <c r="T476">
        <v>-4.0293045043945304</v>
      </c>
      <c r="U476">
        <v>-1.8519741180471101</v>
      </c>
      <c r="V476">
        <v>22.740259999999999</v>
      </c>
      <c r="W476">
        <v>25.39198</v>
      </c>
      <c r="X476">
        <v>25.08455</v>
      </c>
      <c r="Y476">
        <v>26.426220000000001</v>
      </c>
      <c r="Z476">
        <v>25.375589999999999</v>
      </c>
      <c r="AA476">
        <v>24.511500000000002</v>
      </c>
      <c r="AB476">
        <v>24.89021</v>
      </c>
      <c r="AC476">
        <v>25.685130000000001</v>
      </c>
      <c r="AD476">
        <v>25.175139999999999</v>
      </c>
      <c r="AE476">
        <v>30.09346</v>
      </c>
      <c r="AF476">
        <v>29.548760000000001</v>
      </c>
      <c r="AG476">
        <v>28.75901</v>
      </c>
      <c r="AH476" s="1" t="str">
        <f>MID(G476,FIND("|",G476,1)+1,FIND("|",G476,FIND("|",G476,1)+1)-FIND("|",G476,1)-1)</f>
        <v>A0A180GMQ8</v>
      </c>
      <c r="AI476" s="1" t="str">
        <f>VLOOKUP(AH476,'Additional Annotation'!B:J,2,FALSE)</f>
        <v>1405427236</v>
      </c>
      <c r="AJ476" s="1" t="str">
        <f>VLOOKUP(AH476,'Additional Annotation'!B:J,3,FALSE)</f>
        <v>SCZ91580.1</v>
      </c>
      <c r="AK476" s="1" t="str">
        <f>VLOOKUP(AH476,'Additional Annotation'!B:J,7,FALSE)</f>
        <v>BZ3501_MvSof-1269-A2-R1_Chr2-1g04029</v>
      </c>
      <c r="AL476" s="1" t="str">
        <f>VLOOKUP(AH476,'Additional Annotation'!B:J,8,FALSE)</f>
        <v>Microbotryum saponariae</v>
      </c>
      <c r="AM476" s="1" t="str">
        <f>VLOOKUP(AH476,'Additional Annotation'!B:J,9,FALSE)</f>
        <v>Microbotryum saponariae</v>
      </c>
    </row>
    <row r="477" spans="1:39" x14ac:dyDescent="0.25">
      <c r="A477" s="15"/>
      <c r="B477" s="1" t="s">
        <v>31</v>
      </c>
      <c r="C477" s="1">
        <v>2.47039611652604</v>
      </c>
      <c r="D477" s="1">
        <v>-2.6118507385253902</v>
      </c>
      <c r="E477" s="1" t="s">
        <v>973</v>
      </c>
      <c r="F477" s="1" t="s">
        <v>973</v>
      </c>
      <c r="G477" s="1" t="s">
        <v>974</v>
      </c>
      <c r="H477">
        <v>25</v>
      </c>
      <c r="I477">
        <v>24</v>
      </c>
      <c r="J477">
        <v>24</v>
      </c>
      <c r="K477">
        <v>16.5</v>
      </c>
      <c r="L477">
        <v>15.7</v>
      </c>
      <c r="M477">
        <v>15.7</v>
      </c>
      <c r="N477">
        <v>233.86</v>
      </c>
      <c r="O477">
        <v>86.144999999999996</v>
      </c>
      <c r="P477">
        <v>3034600000</v>
      </c>
      <c r="Q477">
        <v>55</v>
      </c>
      <c r="R477">
        <v>2.8699483467689602</v>
      </c>
      <c r="S477">
        <v>8.5289256198347093E-3</v>
      </c>
      <c r="T477">
        <v>-3.8167654673258502</v>
      </c>
      <c r="U477">
        <v>-1.9281756026572201</v>
      </c>
      <c r="V477">
        <v>25.447199999999999</v>
      </c>
      <c r="W477">
        <v>24.563179999999999</v>
      </c>
      <c r="X477">
        <v>25.476299999999998</v>
      </c>
      <c r="Y477">
        <v>26.467459999999999</v>
      </c>
      <c r="Z477">
        <v>25.107030000000002</v>
      </c>
      <c r="AA477">
        <v>24.981200000000001</v>
      </c>
      <c r="AB477">
        <v>24.974080000000001</v>
      </c>
      <c r="AC477">
        <v>26.04307</v>
      </c>
      <c r="AD477">
        <v>24.611519999999999</v>
      </c>
      <c r="AE477">
        <v>29.380739999999999</v>
      </c>
      <c r="AF477">
        <v>29.218499999999999</v>
      </c>
      <c r="AG477">
        <v>29.406759999999998</v>
      </c>
      <c r="AH477" s="1" t="str">
        <f>MID(G477,FIND("|",G477,1)+1,FIND("|",G477,FIND("|",G477,1)+1)-FIND("|",G477,1)-1)</f>
        <v>A0A180GMS2</v>
      </c>
      <c r="AI477" s="1" t="str">
        <f>VLOOKUP(AH477,'Additional Annotation'!B:J,2,FALSE)</f>
        <v>913853711</v>
      </c>
      <c r="AJ477" s="1" t="str">
        <f>VLOOKUP(AH477,'Additional Annotation'!B:J,3,FALSE)</f>
        <v>KNZ50533.1</v>
      </c>
      <c r="AK477" s="1" t="str">
        <f>VLOOKUP(AH477,'Additional Annotation'!B:J,7,FALSE)</f>
        <v>importin subunit alpha</v>
      </c>
      <c r="AL477" s="1" t="str">
        <f>VLOOKUP(AH477,'Additional Annotation'!B:J,8,FALSE)</f>
        <v>Puccinia sorghi</v>
      </c>
      <c r="AM477" s="1" t="str">
        <f>VLOOKUP(AH477,'Additional Annotation'!B:J,9,FALSE)</f>
        <v>Puccinia sorghi</v>
      </c>
    </row>
    <row r="478" spans="1:39" x14ac:dyDescent="0.25">
      <c r="A478" s="15"/>
      <c r="B478" s="1" t="s">
        <v>31</v>
      </c>
      <c r="C478" s="1">
        <v>2.1730285330579702</v>
      </c>
      <c r="D478" s="1">
        <v>-2.5353743235270199</v>
      </c>
      <c r="E478" s="1" t="s">
        <v>975</v>
      </c>
      <c r="F478" s="1" t="s">
        <v>975</v>
      </c>
      <c r="G478" s="1" t="s">
        <v>976</v>
      </c>
      <c r="H478">
        <v>3</v>
      </c>
      <c r="I478">
        <v>3</v>
      </c>
      <c r="J478">
        <v>3</v>
      </c>
      <c r="K478">
        <v>15.5</v>
      </c>
      <c r="L478">
        <v>15.5</v>
      </c>
      <c r="M478">
        <v>15.5</v>
      </c>
      <c r="N478">
        <v>28.256</v>
      </c>
      <c r="O478">
        <v>128.22</v>
      </c>
      <c r="P478">
        <v>1471000000</v>
      </c>
      <c r="Q478">
        <v>12</v>
      </c>
      <c r="R478">
        <v>1.7658115669087999</v>
      </c>
      <c r="S478">
        <v>1.7289256198347099E-2</v>
      </c>
      <c r="T478">
        <v>-3.3878930409749399</v>
      </c>
      <c r="U478">
        <v>-1.4338896331269599</v>
      </c>
      <c r="V478">
        <v>25.6113</v>
      </c>
      <c r="W478">
        <v>24.101929999999999</v>
      </c>
      <c r="X478">
        <v>25.99278</v>
      </c>
      <c r="Y478">
        <v>26.534690000000001</v>
      </c>
      <c r="Z478">
        <v>24.87866</v>
      </c>
      <c r="AA478">
        <v>24.05132</v>
      </c>
      <c r="AB478">
        <v>25.245259999999998</v>
      </c>
      <c r="AC478">
        <v>24.69558</v>
      </c>
      <c r="AD478">
        <v>23.772089999999999</v>
      </c>
      <c r="AE478">
        <v>29.070740000000001</v>
      </c>
      <c r="AF478">
        <v>28.930610000000001</v>
      </c>
      <c r="AG478">
        <v>27.627009999999999</v>
      </c>
      <c r="AH478" s="1" t="str">
        <f>MID(G478,FIND("|",G478,1)+1,FIND("|",G478,FIND("|",G478,1)+1)-FIND("|",G478,1)-1)</f>
        <v>A0A180GMU7</v>
      </c>
      <c r="AI478" s="1" t="str">
        <f>VLOOKUP(AH478,'Additional Annotation'!B:J,2,FALSE)</f>
        <v>403176423</v>
      </c>
      <c r="AJ478" s="1" t="str">
        <f>VLOOKUP(AH478,'Additional Annotation'!B:J,3,FALSE)</f>
        <v>XP_003335072.2</v>
      </c>
      <c r="AK478" s="1" t="str">
        <f>VLOOKUP(AH478,'Additional Annotation'!B:J,7,FALSE)</f>
        <v>glutathione reductase (NADPH)</v>
      </c>
      <c r="AL478" s="1" t="str">
        <f>VLOOKUP(AH478,'Additional Annotation'!B:J,8,FALSE)</f>
        <v>Puccinia graminis f. sp. tritici CRL 75-36-700-3</v>
      </c>
      <c r="AM478" s="1" t="str">
        <f>VLOOKUP(AH478,'Additional Annotation'!B:J,9,FALSE)</f>
        <v>Puccinia graminis f. sp. tritici CRL 75-36-700-3</v>
      </c>
    </row>
    <row r="479" spans="1:39" x14ac:dyDescent="0.25">
      <c r="A479" s="15"/>
      <c r="B479" s="1" t="s">
        <v>31</v>
      </c>
      <c r="C479" s="1">
        <v>2.6745730203957598</v>
      </c>
      <c r="D479" s="1">
        <v>-3.95650291442871</v>
      </c>
      <c r="E479" s="1" t="s">
        <v>977</v>
      </c>
      <c r="F479" s="1" t="s">
        <v>977</v>
      </c>
      <c r="G479" s="1" t="s">
        <v>978</v>
      </c>
      <c r="H479">
        <v>4</v>
      </c>
      <c r="I479">
        <v>4</v>
      </c>
      <c r="J479">
        <v>4</v>
      </c>
      <c r="K479">
        <v>18.8</v>
      </c>
      <c r="L479">
        <v>18.8</v>
      </c>
      <c r="M479">
        <v>18.8</v>
      </c>
      <c r="N479">
        <v>22.914999999999999</v>
      </c>
      <c r="O479">
        <v>185.34</v>
      </c>
      <c r="P479">
        <v>16708000000</v>
      </c>
      <c r="Q479">
        <v>68</v>
      </c>
      <c r="R479">
        <v>3.1283395243401499</v>
      </c>
      <c r="S479">
        <v>9.8701298701298697E-4</v>
      </c>
      <c r="T479">
        <v>-6.60295804341634</v>
      </c>
      <c r="U479">
        <v>-2.9876572452807002</v>
      </c>
      <c r="V479">
        <v>25.441410000000001</v>
      </c>
      <c r="W479">
        <v>25.933319999999998</v>
      </c>
      <c r="X479">
        <v>25.474969999999999</v>
      </c>
      <c r="Y479">
        <v>26.512730000000001</v>
      </c>
      <c r="Z479">
        <v>24.460360000000001</v>
      </c>
      <c r="AA479">
        <v>25.406860000000002</v>
      </c>
      <c r="AB479">
        <v>26.657900000000001</v>
      </c>
      <c r="AC479">
        <v>25.639330000000001</v>
      </c>
      <c r="AD479">
        <v>24.989989999999999</v>
      </c>
      <c r="AE479">
        <v>31.282509999999998</v>
      </c>
      <c r="AF479">
        <v>32.478729999999999</v>
      </c>
      <c r="AG479">
        <v>32.427599999999998</v>
      </c>
      <c r="AH479" s="1" t="str">
        <f>MID(G479,FIND("|",G479,1)+1,FIND("|",G479,FIND("|",G479,1)+1)-FIND("|",G479,1)-1)</f>
        <v>A0A180GN27</v>
      </c>
      <c r="AI479" s="1" t="str">
        <f>VLOOKUP(AH479,'Additional Annotation'!B:J,2,FALSE)</f>
        <v>1034740095</v>
      </c>
      <c r="AJ479" s="1" t="str">
        <f>VLOOKUP(AH479,'Additional Annotation'!B:J,3,FALSE)</f>
        <v>OAV94120.1</v>
      </c>
      <c r="AK479" s="1" t="str">
        <f>VLOOKUP(AH479,'Additional Annotation'!B:J,7,FALSE)</f>
        <v>small subunit ribosomal protein S12e</v>
      </c>
      <c r="AL479" s="1" t="str">
        <f>VLOOKUP(AH479,'Additional Annotation'!B:J,8,FALSE)</f>
        <v>Puccinia triticina 1-1 BBBD Race 1</v>
      </c>
      <c r="AM479" s="1" t="str">
        <f>VLOOKUP(AH479,'Additional Annotation'!B:J,9,FALSE)</f>
        <v>Puccinia triticina 1-1 BBBD Race 1</v>
      </c>
    </row>
    <row r="480" spans="1:39" x14ac:dyDescent="0.25">
      <c r="A480" s="15"/>
      <c r="B480" s="1" t="s">
        <v>31</v>
      </c>
      <c r="C480" s="1">
        <v>2.8054451425845799</v>
      </c>
      <c r="D480" s="1">
        <v>-2.32510185241699</v>
      </c>
      <c r="E480" s="1" t="s">
        <v>979</v>
      </c>
      <c r="F480" s="1" t="s">
        <v>979</v>
      </c>
      <c r="G480" s="1" t="s">
        <v>980</v>
      </c>
      <c r="H480">
        <v>14</v>
      </c>
      <c r="I480">
        <v>14</v>
      </c>
      <c r="J480">
        <v>14</v>
      </c>
      <c r="K480">
        <v>20</v>
      </c>
      <c r="L480">
        <v>20</v>
      </c>
      <c r="M480">
        <v>20</v>
      </c>
      <c r="N480">
        <v>99.552999999999997</v>
      </c>
      <c r="O480">
        <v>36.436999999999998</v>
      </c>
      <c r="P480">
        <v>1045500000</v>
      </c>
      <c r="Q480">
        <v>31</v>
      </c>
      <c r="R480">
        <v>2.0246949187401602</v>
      </c>
      <c r="S480">
        <v>2.3904761904761901E-2</v>
      </c>
      <c r="T480">
        <v>-2.62823486328125</v>
      </c>
      <c r="U480">
        <v>-1.2748639793094301</v>
      </c>
      <c r="V480">
        <v>25.274100000000001</v>
      </c>
      <c r="W480">
        <v>25.36505</v>
      </c>
      <c r="X480">
        <v>24.054639999999999</v>
      </c>
      <c r="Y480">
        <v>26.269120000000001</v>
      </c>
      <c r="Z480">
        <v>25.00055</v>
      </c>
      <c r="AA480">
        <v>24.838950000000001</v>
      </c>
      <c r="AB480">
        <v>26.114329999999999</v>
      </c>
      <c r="AC480">
        <v>25.791810000000002</v>
      </c>
      <c r="AD480">
        <v>26.6998</v>
      </c>
      <c r="AE480">
        <v>28.66319</v>
      </c>
      <c r="AF480">
        <v>27.68899</v>
      </c>
      <c r="AG480">
        <v>27.64113</v>
      </c>
      <c r="AH480" s="1" t="str">
        <f>MID(G480,FIND("|",G480,1)+1,FIND("|",G480,FIND("|",G480,1)+1)-FIND("|",G480,1)-1)</f>
        <v>A0A180GNN1</v>
      </c>
      <c r="AI480" s="1" t="str">
        <f>VLOOKUP(AH480,'Additional Annotation'!B:J,2,FALSE)</f>
        <v>1034739885</v>
      </c>
      <c r="AJ480" s="1" t="str">
        <f>VLOOKUP(AH480,'Additional Annotation'!B:J,3,FALSE)</f>
        <v>OAV93912.1</v>
      </c>
      <c r="AK480" s="1" t="str">
        <f>VLOOKUP(AH480,'Additional Annotation'!B:J,7,FALSE)</f>
        <v>protein transporter SEC23</v>
      </c>
      <c r="AL480" s="1" t="str">
        <f>VLOOKUP(AH480,'Additional Annotation'!B:J,8,FALSE)</f>
        <v>Puccinia triticina 1-1 BBBD Race 1</v>
      </c>
      <c r="AM480" s="1" t="str">
        <f>VLOOKUP(AH480,'Additional Annotation'!B:J,9,FALSE)</f>
        <v>Puccinia triticina 1-1 BBBD Race 1</v>
      </c>
    </row>
    <row r="481" spans="1:39" x14ac:dyDescent="0.25">
      <c r="A481" s="15"/>
      <c r="B481" s="1" t="s">
        <v>31</v>
      </c>
      <c r="C481" s="1">
        <v>3.1509007638769599</v>
      </c>
      <c r="D481" s="1">
        <v>-4.6183077494303397</v>
      </c>
      <c r="E481" s="1" t="s">
        <v>981</v>
      </c>
      <c r="F481" s="1" t="s">
        <v>981</v>
      </c>
      <c r="G481" s="1" t="s">
        <v>982</v>
      </c>
      <c r="H481">
        <v>7</v>
      </c>
      <c r="I481">
        <v>7</v>
      </c>
      <c r="J481">
        <v>7</v>
      </c>
      <c r="K481">
        <v>23.7</v>
      </c>
      <c r="L481">
        <v>23.7</v>
      </c>
      <c r="M481">
        <v>23.7</v>
      </c>
      <c r="N481">
        <v>56.204999999999998</v>
      </c>
      <c r="O481">
        <v>26.556999999999999</v>
      </c>
      <c r="P481">
        <v>522330000</v>
      </c>
      <c r="Q481">
        <v>19</v>
      </c>
      <c r="R481">
        <v>2.5596549536487201</v>
      </c>
      <c r="S481">
        <v>3.1991247264770199E-2</v>
      </c>
      <c r="T481">
        <v>-2.1748886108398402</v>
      </c>
      <c r="U481">
        <v>-1.1882289781473201</v>
      </c>
      <c r="V481">
        <v>24.984310000000001</v>
      </c>
      <c r="W481">
        <v>25.357880000000002</v>
      </c>
      <c r="X481">
        <v>25.754799999999999</v>
      </c>
      <c r="Y481">
        <v>24.868569999999998</v>
      </c>
      <c r="Z481">
        <v>25.113610000000001</v>
      </c>
      <c r="AA481">
        <v>24.408660000000001</v>
      </c>
      <c r="AB481">
        <v>24.18805</v>
      </c>
      <c r="AC481">
        <v>24.67595</v>
      </c>
      <c r="AD481">
        <v>24.706019999999999</v>
      </c>
      <c r="AE481">
        <v>27.43516</v>
      </c>
      <c r="AF481">
        <v>26.935960000000001</v>
      </c>
      <c r="AG481">
        <v>26.54439</v>
      </c>
      <c r="AH481" s="1" t="str">
        <f>MID(G481,FIND("|",G481,1)+1,FIND("|",G481,FIND("|",G481,1)+1)-FIND("|",G481,1)-1)</f>
        <v>A0A180GP14</v>
      </c>
      <c r="AI481" s="1" t="str">
        <f>VLOOKUP(AH481,'Additional Annotation'!B:J,2,FALSE)</f>
        <v>1034740174</v>
      </c>
      <c r="AJ481" s="1" t="str">
        <f>VLOOKUP(AH481,'Additional Annotation'!B:J,3,FALSE)</f>
        <v>OAV94198.1</v>
      </c>
      <c r="AK481" s="1" t="str">
        <f>VLOOKUP(AH481,'Additional Annotation'!B:J,7,FALSE)</f>
        <v>hypothetical protein PTTG_11739, partial</v>
      </c>
      <c r="AL481" s="1" t="str">
        <f>VLOOKUP(AH481,'Additional Annotation'!B:J,8,FALSE)</f>
        <v>Puccinia triticina 1-1 BBBD Race 1</v>
      </c>
      <c r="AM481" s="1" t="str">
        <f>VLOOKUP(AH481,'Additional Annotation'!B:J,9,FALSE)</f>
        <v>Puccinia triticina 1-1 BBBD Race 1</v>
      </c>
    </row>
    <row r="482" spans="1:39" x14ac:dyDescent="0.25">
      <c r="A482" s="15"/>
      <c r="B482" s="1" t="s">
        <v>31</v>
      </c>
      <c r="C482" s="1">
        <v>4.14130819587246</v>
      </c>
      <c r="D482" s="1">
        <v>-2.5055631001790402</v>
      </c>
      <c r="E482" s="1" t="s">
        <v>983</v>
      </c>
      <c r="F482" s="1" t="s">
        <v>983</v>
      </c>
      <c r="G482" s="1" t="s">
        <v>984</v>
      </c>
      <c r="H482">
        <v>17</v>
      </c>
      <c r="I482">
        <v>17</v>
      </c>
      <c r="J482">
        <v>15</v>
      </c>
      <c r="K482">
        <v>57.4</v>
      </c>
      <c r="L482">
        <v>57.4</v>
      </c>
      <c r="M482">
        <v>54</v>
      </c>
      <c r="N482">
        <v>51.712000000000003</v>
      </c>
      <c r="O482">
        <v>237.86</v>
      </c>
      <c r="P482">
        <v>5475400000</v>
      </c>
      <c r="Q482">
        <v>66</v>
      </c>
      <c r="R482">
        <v>3.2035400002752499</v>
      </c>
      <c r="S482">
        <v>5.2380952380952396E-3</v>
      </c>
      <c r="T482">
        <v>-4.5976498921712299</v>
      </c>
      <c r="U482">
        <v>-2.3306010561575401</v>
      </c>
      <c r="V482">
        <v>26.115539999999999</v>
      </c>
      <c r="W482">
        <v>26.088889999999999</v>
      </c>
      <c r="X482">
        <v>23.534379999999999</v>
      </c>
      <c r="Y482">
        <v>25.79513</v>
      </c>
      <c r="Z482">
        <v>26.447109999999999</v>
      </c>
      <c r="AA482">
        <v>25.030940000000001</v>
      </c>
      <c r="AB482">
        <v>23.48827</v>
      </c>
      <c r="AC482">
        <v>24.668530000000001</v>
      </c>
      <c r="AD482">
        <v>25.514489999999999</v>
      </c>
      <c r="AE482">
        <v>29.949490000000001</v>
      </c>
      <c r="AF482">
        <v>30.769120000000001</v>
      </c>
      <c r="AG482">
        <v>30.347519999999999</v>
      </c>
      <c r="AH482" s="1" t="str">
        <f>MID(G482,FIND("|",G482,1)+1,FIND("|",G482,FIND("|",G482,1)+1)-FIND("|",G482,1)-1)</f>
        <v>A0A180GPB2</v>
      </c>
      <c r="AI482" s="1" t="str">
        <f>VLOOKUP(AH482,'Additional Annotation'!B:J,2,FALSE)</f>
        <v>1244195845</v>
      </c>
      <c r="AJ482" s="1" t="str">
        <f>VLOOKUP(AH482,'Additional Annotation'!B:J,3,FALSE)</f>
        <v>PBP20617.1</v>
      </c>
      <c r="AK482" s="1" t="str">
        <f>VLOOKUP(AH482,'Additional Annotation'!B:J,7,FALSE)</f>
        <v>putative replication protein A 32 kDa subunit</v>
      </c>
      <c r="AL482" s="1" t="str">
        <f>VLOOKUP(AH482,'Additional Annotation'!B:J,8,FALSE)</f>
        <v>Diplocarpon rosae</v>
      </c>
      <c r="AM482" s="1" t="str">
        <f>VLOOKUP(AH482,'Additional Annotation'!B:J,9,FALSE)</f>
        <v>Diplocarpon rosae</v>
      </c>
    </row>
    <row r="483" spans="1:39" x14ac:dyDescent="0.25">
      <c r="A483" s="15"/>
      <c r="B483" s="1" t="s">
        <v>31</v>
      </c>
      <c r="C483" s="1">
        <v>3.4424989130633001</v>
      </c>
      <c r="D483" s="1">
        <v>-4.3259582519531303</v>
      </c>
      <c r="E483" s="1" t="s">
        <v>985</v>
      </c>
      <c r="F483" s="1" t="s">
        <v>986</v>
      </c>
      <c r="G483" s="1" t="s">
        <v>987</v>
      </c>
      <c r="H483">
        <v>3</v>
      </c>
      <c r="I483">
        <v>3</v>
      </c>
      <c r="J483">
        <v>3</v>
      </c>
      <c r="K483">
        <v>19.8</v>
      </c>
      <c r="L483">
        <v>19.8</v>
      </c>
      <c r="M483">
        <v>19.8</v>
      </c>
      <c r="N483">
        <v>28.719000000000001</v>
      </c>
      <c r="O483">
        <v>54.811999999999998</v>
      </c>
      <c r="P483">
        <v>804410000</v>
      </c>
      <c r="Q483">
        <v>15</v>
      </c>
      <c r="R483">
        <v>2.65604130560209</v>
      </c>
      <c r="S483">
        <v>1.4715909090909101E-2</v>
      </c>
      <c r="T483">
        <v>-2.7961374918619799</v>
      </c>
      <c r="U483">
        <v>-1.4714902290368099</v>
      </c>
      <c r="V483">
        <v>24.749700000000001</v>
      </c>
      <c r="W483">
        <v>25.29571</v>
      </c>
      <c r="X483">
        <v>26.525510000000001</v>
      </c>
      <c r="Y483">
        <v>25.580030000000001</v>
      </c>
      <c r="Z483">
        <v>24.52581</v>
      </c>
      <c r="AA483">
        <v>24.608830000000001</v>
      </c>
      <c r="AB483">
        <v>24.063210000000002</v>
      </c>
      <c r="AC483">
        <v>24.488679999999999</v>
      </c>
      <c r="AD483">
        <v>25.461590000000001</v>
      </c>
      <c r="AE483">
        <v>27.279229999999998</v>
      </c>
      <c r="AF483">
        <v>27.970929999999999</v>
      </c>
      <c r="AG483">
        <v>27.852930000000001</v>
      </c>
      <c r="AH483" s="1" t="str">
        <f>MID(G483,FIND("|",G483,1)+1,FIND("|",G483,FIND("|",G483,1)+1)-FIND("|",G483,1)-1)</f>
        <v>A0A180GQ53</v>
      </c>
      <c r="AI483" s="1" t="str">
        <f>VLOOKUP(AH483,'Additional Annotation'!B:J,2,FALSE)</f>
        <v>1034740538</v>
      </c>
      <c r="AJ483" s="1" t="str">
        <f>VLOOKUP(AH483,'Additional Annotation'!B:J,3,FALSE)</f>
        <v>OAV94558.1</v>
      </c>
      <c r="AK483" s="1" t="str">
        <f>VLOOKUP(AH483,'Additional Annotation'!B:J,7,FALSE)</f>
        <v>20S proteasome subunit alpha 7</v>
      </c>
      <c r="AL483" s="1" t="str">
        <f>VLOOKUP(AH483,'Additional Annotation'!B:J,8,FALSE)</f>
        <v>Puccinia triticina 1-1 BBBD Race 1</v>
      </c>
      <c r="AM483" s="1" t="str">
        <f>VLOOKUP(AH483,'Additional Annotation'!B:J,9,FALSE)</f>
        <v>Puccinia triticina 1-1 BBBD Race 1</v>
      </c>
    </row>
    <row r="484" spans="1:39" x14ac:dyDescent="0.25">
      <c r="A484" s="15"/>
      <c r="B484" s="1" t="s">
        <v>31</v>
      </c>
      <c r="C484" s="1">
        <v>3.3491175986526098</v>
      </c>
      <c r="D484" s="1">
        <v>-5.3437493642171203</v>
      </c>
      <c r="E484" s="1" t="s">
        <v>988</v>
      </c>
      <c r="F484" s="1" t="s">
        <v>988</v>
      </c>
      <c r="G484" s="1" t="s">
        <v>989</v>
      </c>
      <c r="H484">
        <v>9</v>
      </c>
      <c r="I484">
        <v>9</v>
      </c>
      <c r="J484">
        <v>9</v>
      </c>
      <c r="K484">
        <v>25.9</v>
      </c>
      <c r="L484">
        <v>25.9</v>
      </c>
      <c r="M484">
        <v>25.9</v>
      </c>
      <c r="N484">
        <v>60.420999999999999</v>
      </c>
      <c r="O484">
        <v>197.48</v>
      </c>
      <c r="P484">
        <v>1797300000</v>
      </c>
      <c r="Q484">
        <v>35</v>
      </c>
      <c r="R484">
        <v>2.47039611652604</v>
      </c>
      <c r="S484">
        <v>1.9015384615384601E-2</v>
      </c>
      <c r="T484">
        <v>-2.6118507385253902</v>
      </c>
      <c r="U484">
        <v>-1.3607774931684899</v>
      </c>
      <c r="V484">
        <v>26.019439999999999</v>
      </c>
      <c r="W484">
        <v>25.012139999999999</v>
      </c>
      <c r="X484">
        <v>25.30622</v>
      </c>
      <c r="Y484">
        <v>25.89433</v>
      </c>
      <c r="Z484">
        <v>27.012540000000001</v>
      </c>
      <c r="AA484">
        <v>25.781749999999999</v>
      </c>
      <c r="AB484">
        <v>24.811889999999998</v>
      </c>
      <c r="AC484">
        <v>25.788620000000002</v>
      </c>
      <c r="AD484">
        <v>25.6722</v>
      </c>
      <c r="AE484">
        <v>29.053180000000001</v>
      </c>
      <c r="AF484">
        <v>28.91159</v>
      </c>
      <c r="AG484">
        <v>28.55939</v>
      </c>
      <c r="AH484" s="1" t="str">
        <f>MID(G484,FIND("|",G484,1)+1,FIND("|",G484,FIND("|",G484,1)+1)-FIND("|",G484,1)-1)</f>
        <v>A0A180GQ89</v>
      </c>
      <c r="AI484" s="1" t="str">
        <f>VLOOKUP(AH484,'Additional Annotation'!B:J,2,FALSE)</f>
        <v>331224519</v>
      </c>
      <c r="AJ484" s="1" t="str">
        <f>VLOOKUP(AH484,'Additional Annotation'!B:J,3,FALSE)</f>
        <v>XP_003324931.1</v>
      </c>
      <c r="AK484" s="1" t="str">
        <f>VLOOKUP(AH484,'Additional Annotation'!B:J,7,FALSE)</f>
        <v>stress-induced-phosphoprotein 1</v>
      </c>
      <c r="AL484" s="1" t="str">
        <f>VLOOKUP(AH484,'Additional Annotation'!B:J,8,FALSE)</f>
        <v>Puccinia graminis f. sp. tritici CRL 75-36-700-3</v>
      </c>
      <c r="AM484" s="1" t="str">
        <f>VLOOKUP(AH484,'Additional Annotation'!B:J,9,FALSE)</f>
        <v>Puccinia graminis f. sp. tritici CRL 75-36-700-3</v>
      </c>
    </row>
    <row r="485" spans="1:39" x14ac:dyDescent="0.25">
      <c r="A485" s="15"/>
      <c r="B485" s="1" t="s">
        <v>31</v>
      </c>
      <c r="C485" s="1">
        <v>2.9722294020137099</v>
      </c>
      <c r="D485" s="1">
        <v>-4.8254648844401098</v>
      </c>
      <c r="E485" s="1" t="s">
        <v>990</v>
      </c>
      <c r="F485" s="1" t="s">
        <v>991</v>
      </c>
      <c r="G485" s="1" t="s">
        <v>992</v>
      </c>
      <c r="H485">
        <v>10</v>
      </c>
      <c r="I485">
        <v>10</v>
      </c>
      <c r="J485">
        <v>10</v>
      </c>
      <c r="K485">
        <v>28.2</v>
      </c>
      <c r="L485">
        <v>28.2</v>
      </c>
      <c r="M485">
        <v>28.2</v>
      </c>
      <c r="N485">
        <v>53.905999999999999</v>
      </c>
      <c r="O485">
        <v>39.621000000000002</v>
      </c>
      <c r="P485">
        <v>1397300000</v>
      </c>
      <c r="Q485">
        <v>25</v>
      </c>
      <c r="R485">
        <v>2.1730285330579702</v>
      </c>
      <c r="S485">
        <v>2.3791469194312801E-2</v>
      </c>
      <c r="T485">
        <v>-2.5353743235270199</v>
      </c>
      <c r="U485">
        <v>-1.2729845223157501</v>
      </c>
      <c r="V485">
        <v>25.24033</v>
      </c>
      <c r="W485">
        <v>24.652370000000001</v>
      </c>
      <c r="X485">
        <v>26.026890000000002</v>
      </c>
      <c r="Y485">
        <v>25.973960000000002</v>
      </c>
      <c r="Z485">
        <v>25.128309999999999</v>
      </c>
      <c r="AA485">
        <v>26.67794</v>
      </c>
      <c r="AB485">
        <v>24.330649999999999</v>
      </c>
      <c r="AC485">
        <v>25.15372</v>
      </c>
      <c r="AD485">
        <v>25.42689</v>
      </c>
      <c r="AE485">
        <v>28.463889999999999</v>
      </c>
      <c r="AF485">
        <v>28.812249999999999</v>
      </c>
      <c r="AG485">
        <v>28.11018</v>
      </c>
      <c r="AH485" s="1" t="str">
        <f>MID(G485,FIND("|",G485,1)+1,FIND("|",G485,FIND("|",G485,1)+1)-FIND("|",G485,1)-1)</f>
        <v>A0A180GQE1</v>
      </c>
      <c r="AI485" s="1" t="str">
        <f>VLOOKUP(AH485,'Additional Annotation'!B:J,2,FALSE)</f>
        <v>1034740628</v>
      </c>
      <c r="AJ485" s="1" t="str">
        <f>VLOOKUP(AH485,'Additional Annotation'!B:J,3,FALSE)</f>
        <v>OAV94648.1</v>
      </c>
      <c r="AK485" s="1" t="str">
        <f>VLOOKUP(AH485,'Additional Annotation'!B:J,7,FALSE)</f>
        <v>arginyl-tRNA synthetase</v>
      </c>
      <c r="AL485" s="1" t="str">
        <f>VLOOKUP(AH485,'Additional Annotation'!B:J,8,FALSE)</f>
        <v>Puccinia triticina 1-1 BBBD Race 1</v>
      </c>
      <c r="AM485" s="1" t="str">
        <f>VLOOKUP(AH485,'Additional Annotation'!B:J,9,FALSE)</f>
        <v>Puccinia triticina 1-1 BBBD Race 1</v>
      </c>
    </row>
    <row r="486" spans="1:39" x14ac:dyDescent="0.25">
      <c r="A486" s="15"/>
      <c r="B486" s="1" t="s">
        <v>31</v>
      </c>
      <c r="C486" s="1">
        <v>4.1265989594667998</v>
      </c>
      <c r="D486" s="1">
        <v>-4.5083395640055404</v>
      </c>
      <c r="E486" s="1" t="s">
        <v>993</v>
      </c>
      <c r="F486" s="1" t="s">
        <v>993</v>
      </c>
      <c r="G486" s="1" t="s">
        <v>994</v>
      </c>
      <c r="H486">
        <v>4</v>
      </c>
      <c r="I486">
        <v>4</v>
      </c>
      <c r="J486">
        <v>4</v>
      </c>
      <c r="K486">
        <v>40.299999999999997</v>
      </c>
      <c r="L486">
        <v>40.299999999999997</v>
      </c>
      <c r="M486">
        <v>40.299999999999997</v>
      </c>
      <c r="N486">
        <v>16.158999999999999</v>
      </c>
      <c r="O486">
        <v>52.726999999999997</v>
      </c>
      <c r="P486">
        <v>2725000000</v>
      </c>
      <c r="Q486">
        <v>22</v>
      </c>
      <c r="R486">
        <v>2.6745730203957598</v>
      </c>
      <c r="S486">
        <v>8.3902439024390197E-3</v>
      </c>
      <c r="T486">
        <v>-3.95650291442871</v>
      </c>
      <c r="U486">
        <v>-1.9207429970282199</v>
      </c>
      <c r="V486">
        <v>25.921279999999999</v>
      </c>
      <c r="W486">
        <v>24.144410000000001</v>
      </c>
      <c r="X486">
        <v>26.05181</v>
      </c>
      <c r="Y486">
        <v>25.05341</v>
      </c>
      <c r="Z486">
        <v>25.800750000000001</v>
      </c>
      <c r="AA486">
        <v>24.90034</v>
      </c>
      <c r="AB486">
        <v>24.672329999999999</v>
      </c>
      <c r="AC486">
        <v>24.542960000000001</v>
      </c>
      <c r="AD486">
        <v>25.359159999999999</v>
      </c>
      <c r="AE486">
        <v>29.481760000000001</v>
      </c>
      <c r="AF486">
        <v>29.878640000000001</v>
      </c>
      <c r="AG486">
        <v>28.26361</v>
      </c>
      <c r="AH486" s="1" t="str">
        <f>MID(G486,FIND("|",G486,1)+1,FIND("|",G486,FIND("|",G486,1)+1)-FIND("|",G486,1)-1)</f>
        <v>A0A180GQH9</v>
      </c>
      <c r="AI486" s="1" t="str">
        <f>VLOOKUP(AH486,'Additional Annotation'!B:J,2,FALSE)</f>
        <v>1021805427</v>
      </c>
      <c r="AJ486" s="1" t="str">
        <f>VLOOKUP(AH486,'Additional Annotation'!B:J,3,FALSE)</f>
        <v>KZO97673.1</v>
      </c>
      <c r="AK486" s="1" t="str">
        <f>VLOOKUP(AH486,'Additional Annotation'!B:J,7,FALSE)</f>
        <v>carbonic anhydrase</v>
      </c>
      <c r="AL486" s="1" t="str">
        <f>VLOOKUP(AH486,'Additional Annotation'!B:J,8,FALSE)</f>
        <v>Calocera viscosa TUFC12733</v>
      </c>
      <c r="AM486" s="1" t="str">
        <f>VLOOKUP(AH486,'Additional Annotation'!B:J,9,FALSE)</f>
        <v>Calocera viscosa TUFC12733</v>
      </c>
    </row>
    <row r="487" spans="1:39" x14ac:dyDescent="0.25">
      <c r="A487" s="15"/>
      <c r="B487" s="1" t="s">
        <v>31</v>
      </c>
      <c r="C487" s="1">
        <v>3.0946279703950998</v>
      </c>
      <c r="D487" s="1">
        <v>-5.4696076711018904</v>
      </c>
      <c r="E487" s="1" t="s">
        <v>995</v>
      </c>
      <c r="F487" s="1" t="s">
        <v>996</v>
      </c>
      <c r="G487" s="1" t="s">
        <v>997</v>
      </c>
      <c r="H487">
        <v>11</v>
      </c>
      <c r="I487">
        <v>11</v>
      </c>
      <c r="J487">
        <v>11</v>
      </c>
      <c r="K487">
        <v>23</v>
      </c>
      <c r="L487">
        <v>23</v>
      </c>
      <c r="M487">
        <v>23</v>
      </c>
      <c r="N487">
        <v>84.850999999999999</v>
      </c>
      <c r="O487">
        <v>55.564</v>
      </c>
      <c r="P487">
        <v>884980000</v>
      </c>
      <c r="Q487">
        <v>24</v>
      </c>
      <c r="R487">
        <v>2.8054451425845799</v>
      </c>
      <c r="S487">
        <v>2.24541062801932E-2</v>
      </c>
      <c r="T487">
        <v>-2.32510185241699</v>
      </c>
      <c r="U487">
        <v>-1.2890414796811001</v>
      </c>
      <c r="V487">
        <v>25.251460000000002</v>
      </c>
      <c r="W487">
        <v>25.205939999999998</v>
      </c>
      <c r="X487">
        <v>24.497240000000001</v>
      </c>
      <c r="Y487">
        <v>25.809380000000001</v>
      </c>
      <c r="Z487">
        <v>25.048929999999999</v>
      </c>
      <c r="AA487">
        <v>25.635110000000001</v>
      </c>
      <c r="AB487">
        <v>26.033429999999999</v>
      </c>
      <c r="AC487">
        <v>24.828130000000002</v>
      </c>
      <c r="AD487">
        <v>25.869440000000001</v>
      </c>
      <c r="AE487">
        <v>28.159669999999998</v>
      </c>
      <c r="AF487">
        <v>27.472819999999999</v>
      </c>
      <c r="AG487">
        <v>27.83623</v>
      </c>
      <c r="AH487" s="1" t="str">
        <f>MID(G487,FIND("|",G487,1)+1,FIND("|",G487,FIND("|",G487,1)+1)-FIND("|",G487,1)-1)</f>
        <v>A0A180GQL8</v>
      </c>
      <c r="AI487" s="1" t="str">
        <f>VLOOKUP(AH487,'Additional Annotation'!B:J,2,FALSE)</f>
        <v>599352838</v>
      </c>
      <c r="AJ487" s="1" t="str">
        <f>VLOOKUP(AH487,'Additional Annotation'!B:J,3,FALSE)</f>
        <v>XP_007403579.1</v>
      </c>
      <c r="AK487" s="1" t="str">
        <f>VLOOKUP(AH487,'Additional Annotation'!B:J,7,FALSE)</f>
        <v>family 5 glycoside hydrolase</v>
      </c>
      <c r="AL487" s="1" t="str">
        <f>VLOOKUP(AH487,'Additional Annotation'!B:J,8,FALSE)</f>
        <v>Melampsora larici-populina 98AG31</v>
      </c>
      <c r="AM487" s="1" t="str">
        <f>VLOOKUP(AH487,'Additional Annotation'!B:J,9,FALSE)</f>
        <v>Melampsora larici-populina 98AG31</v>
      </c>
    </row>
    <row r="488" spans="1:39" x14ac:dyDescent="0.25">
      <c r="A488" s="15"/>
      <c r="B488" s="1" t="s">
        <v>31</v>
      </c>
      <c r="C488" s="1">
        <v>2.0598253390486199</v>
      </c>
      <c r="D488" s="1">
        <v>-2.8325907389322902</v>
      </c>
      <c r="E488" s="1" t="s">
        <v>998</v>
      </c>
      <c r="F488" s="1" t="s">
        <v>998</v>
      </c>
      <c r="G488" s="1" t="s">
        <v>999</v>
      </c>
      <c r="H488">
        <v>1</v>
      </c>
      <c r="I488">
        <v>1</v>
      </c>
      <c r="J488">
        <v>1</v>
      </c>
      <c r="K488">
        <v>11.6</v>
      </c>
      <c r="L488">
        <v>11.6</v>
      </c>
      <c r="M488">
        <v>11.6</v>
      </c>
      <c r="N488">
        <v>16.378</v>
      </c>
      <c r="O488">
        <v>66.903999999999996</v>
      </c>
      <c r="P488">
        <v>4197500000</v>
      </c>
      <c r="Q488">
        <v>23</v>
      </c>
      <c r="R488">
        <v>3.1509007638769599</v>
      </c>
      <c r="S488">
        <v>5.2071005917159801E-3</v>
      </c>
      <c r="T488">
        <v>-4.6183077494303397</v>
      </c>
      <c r="U488">
        <v>-2.3207560930960902</v>
      </c>
      <c r="V488">
        <v>25.585170000000002</v>
      </c>
      <c r="W488">
        <v>25.373149999999999</v>
      </c>
      <c r="X488">
        <v>23.83821</v>
      </c>
      <c r="Y488">
        <v>26.396509999999999</v>
      </c>
      <c r="Z488">
        <v>24.889970000000002</v>
      </c>
      <c r="AA488">
        <v>24.997610000000002</v>
      </c>
      <c r="AB488">
        <v>24.125309999999999</v>
      </c>
      <c r="AC488">
        <v>24.178879999999999</v>
      </c>
      <c r="AD488">
        <v>25.022130000000001</v>
      </c>
      <c r="AE488">
        <v>30.001149999999999</v>
      </c>
      <c r="AF488">
        <v>30.180330000000001</v>
      </c>
      <c r="AG488">
        <v>29.957540000000002</v>
      </c>
      <c r="AH488" s="1" t="str">
        <f>MID(G488,FIND("|",G488,1)+1,FIND("|",G488,FIND("|",G488,1)+1)-FIND("|",G488,1)-1)</f>
        <v>A0A180GRJ3</v>
      </c>
      <c r="AI488" s="1" t="str">
        <f>VLOOKUP(AH488,'Additional Annotation'!B:J,2,FALSE)</f>
        <v>1139911648</v>
      </c>
      <c r="AJ488" s="1" t="str">
        <f>VLOOKUP(AH488,'Additional Annotation'!B:J,3,FALSE)</f>
        <v>GAW05166.1</v>
      </c>
      <c r="AK488" s="1" t="str">
        <f>VLOOKUP(AH488,'Additional Annotation'!B:J,7,FALSE)</f>
        <v>rna annealing factor</v>
      </c>
      <c r="AL488" s="1" t="str">
        <f>VLOOKUP(AH488,'Additional Annotation'!B:J,8,FALSE)</f>
        <v>shiitake mushroom</v>
      </c>
      <c r="AM488" s="1" t="str">
        <f>VLOOKUP(AH488,'Additional Annotation'!B:J,9,FALSE)</f>
        <v>Lentinula edodes</v>
      </c>
    </row>
    <row r="489" spans="1:39" x14ac:dyDescent="0.25">
      <c r="A489" s="15"/>
      <c r="B489" s="1" t="s">
        <v>31</v>
      </c>
      <c r="C489" s="1">
        <v>2.35890762416612</v>
      </c>
      <c r="D489" s="1">
        <v>-2.7944513956705701</v>
      </c>
      <c r="E489" s="1" t="s">
        <v>1000</v>
      </c>
      <c r="F489" s="1" t="s">
        <v>1000</v>
      </c>
      <c r="G489" s="1" t="s">
        <v>1001</v>
      </c>
      <c r="H489">
        <v>8</v>
      </c>
      <c r="I489">
        <v>8</v>
      </c>
      <c r="J489">
        <v>8</v>
      </c>
      <c r="K489">
        <v>42.5</v>
      </c>
      <c r="L489">
        <v>42.5</v>
      </c>
      <c r="M489">
        <v>42.5</v>
      </c>
      <c r="N489">
        <v>29.338999999999999</v>
      </c>
      <c r="O489">
        <v>19.876999999999999</v>
      </c>
      <c r="P489">
        <v>1243100000</v>
      </c>
      <c r="Q489">
        <v>19</v>
      </c>
      <c r="R489">
        <v>4.14130819587246</v>
      </c>
      <c r="S489">
        <v>1.3994100294985301E-2</v>
      </c>
      <c r="T489">
        <v>-2.5055631001790402</v>
      </c>
      <c r="U489">
        <v>-1.5199559574047701</v>
      </c>
      <c r="V489">
        <v>25.785879999999999</v>
      </c>
      <c r="W489">
        <v>26.21397</v>
      </c>
      <c r="X489">
        <v>24.118929999999999</v>
      </c>
      <c r="Y489">
        <v>25.939029999999999</v>
      </c>
      <c r="Z489">
        <v>26.1248</v>
      </c>
      <c r="AA489">
        <v>25.668959999999998</v>
      </c>
      <c r="AB489">
        <v>24.058759999999999</v>
      </c>
      <c r="AC489">
        <v>27.646429999999999</v>
      </c>
      <c r="AD489">
        <v>24.594760000000001</v>
      </c>
      <c r="AE489">
        <v>28.49831</v>
      </c>
      <c r="AF489">
        <v>28.468050000000002</v>
      </c>
      <c r="AG489">
        <v>28.28313</v>
      </c>
      <c r="AH489" s="1" t="str">
        <f>MID(G489,FIND("|",G489,1)+1,FIND("|",G489,FIND("|",G489,1)+1)-FIND("|",G489,1)-1)</f>
        <v>A0A180GSD9</v>
      </c>
      <c r="AI489" s="1" t="str">
        <f>VLOOKUP(AH489,'Additional Annotation'!B:J,2,FALSE)</f>
        <v>403160202</v>
      </c>
      <c r="AJ489" s="1" t="str">
        <f>VLOOKUP(AH489,'Additional Annotation'!B:J,3,FALSE)</f>
        <v>XP_003320755.2</v>
      </c>
      <c r="AK489" s="1" t="str">
        <f>VLOOKUP(AH489,'Additional Annotation'!B:J,7,FALSE)</f>
        <v>carboxypeptidase C</v>
      </c>
      <c r="AL489" s="1" t="str">
        <f>VLOOKUP(AH489,'Additional Annotation'!B:J,8,FALSE)</f>
        <v>Puccinia graminis f. sp. tritici CRL 75-36-700-3</v>
      </c>
      <c r="AM489" s="1" t="str">
        <f>VLOOKUP(AH489,'Additional Annotation'!B:J,9,FALSE)</f>
        <v>Puccinia graminis f. sp. tritici CRL 75-36-700-3</v>
      </c>
    </row>
    <row r="490" spans="1:39" x14ac:dyDescent="0.25">
      <c r="A490" s="15"/>
      <c r="B490" s="1" t="s">
        <v>31</v>
      </c>
      <c r="C490" s="1">
        <v>2.2917510119140201</v>
      </c>
      <c r="D490" s="1">
        <v>-5.5596243540446002</v>
      </c>
      <c r="E490" s="1" t="s">
        <v>1002</v>
      </c>
      <c r="F490" s="1" t="s">
        <v>1002</v>
      </c>
      <c r="G490" s="1" t="s">
        <v>1003</v>
      </c>
      <c r="H490">
        <v>10</v>
      </c>
      <c r="I490">
        <v>9</v>
      </c>
      <c r="J490">
        <v>9</v>
      </c>
      <c r="K490">
        <v>46.2</v>
      </c>
      <c r="L490">
        <v>42.6</v>
      </c>
      <c r="M490">
        <v>42.6</v>
      </c>
      <c r="N490">
        <v>27.355</v>
      </c>
      <c r="O490">
        <v>31.896000000000001</v>
      </c>
      <c r="P490">
        <v>3192900000</v>
      </c>
      <c r="Q490">
        <v>34</v>
      </c>
      <c r="R490">
        <v>3.4424989130633001</v>
      </c>
      <c r="S490">
        <v>5.02857142857143E-3</v>
      </c>
      <c r="T490">
        <v>-4.3259582519531303</v>
      </c>
      <c r="U490">
        <v>-2.29371097202739</v>
      </c>
      <c r="V490">
        <v>24.753499999999999</v>
      </c>
      <c r="W490">
        <v>25.28443</v>
      </c>
      <c r="X490">
        <v>25.837150000000001</v>
      </c>
      <c r="Y490">
        <v>25.3111</v>
      </c>
      <c r="Z490">
        <v>25.71274</v>
      </c>
      <c r="AA490">
        <v>24.744109999999999</v>
      </c>
      <c r="AB490">
        <v>24.807870000000001</v>
      </c>
      <c r="AC490">
        <v>24.980180000000001</v>
      </c>
      <c r="AD490">
        <v>24.128430000000002</v>
      </c>
      <c r="AE490">
        <v>29.719270000000002</v>
      </c>
      <c r="AF490">
        <v>29.956019999999999</v>
      </c>
      <c r="AG490">
        <v>29.070530000000002</v>
      </c>
      <c r="AH490" s="1" t="str">
        <f>MID(G490,FIND("|",G490,1)+1,FIND("|",G490,FIND("|",G490,1)+1)-FIND("|",G490,1)-1)</f>
        <v>A0A180GSI0</v>
      </c>
      <c r="AI490" s="1" t="str">
        <f>VLOOKUP(AH490,'Additional Annotation'!B:J,2,FALSE)</f>
        <v>1034741702</v>
      </c>
      <c r="AJ490" s="1" t="str">
        <f>VLOOKUP(AH490,'Additional Annotation'!B:J,3,FALSE)</f>
        <v>OAV95710.1</v>
      </c>
      <c r="AK490" s="1" t="str">
        <f>VLOOKUP(AH490,'Additional Annotation'!B:J,7,FALSE)</f>
        <v>40S ribosomal protein S4-A</v>
      </c>
      <c r="AL490" s="1" t="str">
        <f>VLOOKUP(AH490,'Additional Annotation'!B:J,8,FALSE)</f>
        <v>Puccinia triticina 1-1 BBBD Race 1</v>
      </c>
      <c r="AM490" s="1" t="str">
        <f>VLOOKUP(AH490,'Additional Annotation'!B:J,9,FALSE)</f>
        <v>Puccinia triticina 1-1 BBBD Race 1</v>
      </c>
    </row>
    <row r="491" spans="1:39" x14ac:dyDescent="0.25">
      <c r="A491" s="15"/>
      <c r="B491" s="1" t="s">
        <v>31</v>
      </c>
      <c r="C491" s="1">
        <v>3.3094923710613</v>
      </c>
      <c r="D491" s="1">
        <v>-4.7616081237793004</v>
      </c>
      <c r="E491" s="1" t="s">
        <v>1004</v>
      </c>
      <c r="F491" s="1" t="s">
        <v>1005</v>
      </c>
      <c r="G491" s="1" t="s">
        <v>1006</v>
      </c>
      <c r="H491">
        <v>14</v>
      </c>
      <c r="I491">
        <v>14</v>
      </c>
      <c r="J491">
        <v>14</v>
      </c>
      <c r="K491">
        <v>45.1</v>
      </c>
      <c r="L491">
        <v>45.1</v>
      </c>
      <c r="M491">
        <v>45.1</v>
      </c>
      <c r="N491">
        <v>38.283999999999999</v>
      </c>
      <c r="O491">
        <v>83.522999999999996</v>
      </c>
      <c r="P491">
        <v>5190900000</v>
      </c>
      <c r="Q491">
        <v>56</v>
      </c>
      <c r="R491">
        <v>3.3491175986526098</v>
      </c>
      <c r="S491">
        <v>2.5185185185185202E-3</v>
      </c>
      <c r="T491">
        <v>-5.3437493642171203</v>
      </c>
      <c r="U491">
        <v>-2.6666531972079901</v>
      </c>
      <c r="V491">
        <v>23.791440000000001</v>
      </c>
      <c r="W491">
        <v>25.564419999999998</v>
      </c>
      <c r="X491">
        <v>26.934429999999999</v>
      </c>
      <c r="Y491">
        <v>24.326219999999999</v>
      </c>
      <c r="Z491">
        <v>24.903030000000001</v>
      </c>
      <c r="AA491">
        <v>25.98593</v>
      </c>
      <c r="AB491">
        <v>25.758520000000001</v>
      </c>
      <c r="AC491">
        <v>24.736170000000001</v>
      </c>
      <c r="AD491">
        <v>25.00667</v>
      </c>
      <c r="AE491">
        <v>30.670839999999998</v>
      </c>
      <c r="AF491">
        <v>30.34149</v>
      </c>
      <c r="AG491">
        <v>30.234089999999998</v>
      </c>
      <c r="AH491" s="1" t="str">
        <f>MID(G491,FIND("|",G491,1)+1,FIND("|",G491,FIND("|",G491,1)+1)-FIND("|",G491,1)-1)</f>
        <v>A0A180GSW6</v>
      </c>
      <c r="AI491" s="1" t="str">
        <f>VLOOKUP(AH491,'Additional Annotation'!B:J,2,FALSE)</f>
        <v>403168093</v>
      </c>
      <c r="AJ491" s="1" t="str">
        <f>VLOOKUP(AH491,'Additional Annotation'!B:J,3,FALSE)</f>
        <v>XP_003327794.2</v>
      </c>
      <c r="AK491" s="1" t="str">
        <f>VLOOKUP(AH491,'Additional Annotation'!B:J,7,FALSE)</f>
        <v>myo-inositol-1-phosphate synthase</v>
      </c>
      <c r="AL491" s="1" t="str">
        <f>VLOOKUP(AH491,'Additional Annotation'!B:J,8,FALSE)</f>
        <v>Puccinia graminis f. sp. tritici CRL 75-36-700-3</v>
      </c>
      <c r="AM491" s="1" t="str">
        <f>VLOOKUP(AH491,'Additional Annotation'!B:J,9,FALSE)</f>
        <v>Puccinia graminis f. sp. tritici CRL 75-36-700-3</v>
      </c>
    </row>
    <row r="492" spans="1:39" x14ac:dyDescent="0.25">
      <c r="A492" s="15"/>
      <c r="B492" s="1" t="s">
        <v>31</v>
      </c>
      <c r="C492" s="1">
        <v>2.2933146787556802</v>
      </c>
      <c r="D492" s="1">
        <v>-3.29595120747884</v>
      </c>
      <c r="E492" s="1" t="s">
        <v>1007</v>
      </c>
      <c r="F492" s="1" t="s">
        <v>1007</v>
      </c>
      <c r="G492" s="1" t="s">
        <v>1008</v>
      </c>
      <c r="H492">
        <v>20</v>
      </c>
      <c r="I492">
        <v>20</v>
      </c>
      <c r="J492">
        <v>20</v>
      </c>
      <c r="K492">
        <v>45</v>
      </c>
      <c r="L492">
        <v>45</v>
      </c>
      <c r="M492">
        <v>45</v>
      </c>
      <c r="N492">
        <v>71.966999999999999</v>
      </c>
      <c r="O492">
        <v>204.16</v>
      </c>
      <c r="P492">
        <v>5771100000</v>
      </c>
      <c r="Q492">
        <v>54</v>
      </c>
      <c r="R492">
        <v>2.9722294020137099</v>
      </c>
      <c r="S492">
        <v>5.2694610778443096E-3</v>
      </c>
      <c r="T492">
        <v>-4.8254648844401098</v>
      </c>
      <c r="U492">
        <v>-2.33128452680993</v>
      </c>
      <c r="V492">
        <v>23.05132</v>
      </c>
      <c r="W492">
        <v>26.824470000000002</v>
      </c>
      <c r="X492">
        <v>26.070419999999999</v>
      </c>
      <c r="Y492">
        <v>25.42801</v>
      </c>
      <c r="Z492">
        <v>26.31052</v>
      </c>
      <c r="AA492">
        <v>24.988189999999999</v>
      </c>
      <c r="AB492">
        <v>24.473210000000002</v>
      </c>
      <c r="AC492">
        <v>26.891870000000001</v>
      </c>
      <c r="AD492">
        <v>24.224360000000001</v>
      </c>
      <c r="AE492">
        <v>30.543050000000001</v>
      </c>
      <c r="AF492">
        <v>31.041139999999999</v>
      </c>
      <c r="AG492">
        <v>29.618929999999999</v>
      </c>
      <c r="AH492" s="1" t="str">
        <f>MID(G492,FIND("|",G492,1)+1,FIND("|",G492,FIND("|",G492,1)+1)-FIND("|",G492,1)-1)</f>
        <v>A0A180GSX8</v>
      </c>
      <c r="AI492" s="1" t="str">
        <f>VLOOKUP(AH492,'Additional Annotation'!B:J,2,FALSE)</f>
        <v>1358973177</v>
      </c>
      <c r="AJ492" s="1" t="str">
        <f>VLOOKUP(AH492,'Additional Annotation'!B:J,3,FALSE)</f>
        <v>PRQ73958.1</v>
      </c>
      <c r="AK492" s="1" t="str">
        <f>VLOOKUP(AH492,'Additional Annotation'!B:J,7,FALSE)</f>
        <v>Activator of Hsp90 ATPase</v>
      </c>
      <c r="AL492" s="1" t="str">
        <f>VLOOKUP(AH492,'Additional Annotation'!B:J,8,FALSE)</f>
        <v>Rhodotorula toruloides</v>
      </c>
      <c r="AM492" s="1" t="str">
        <f>VLOOKUP(AH492,'Additional Annotation'!B:J,9,FALSE)</f>
        <v>Rhodotorula toruloides</v>
      </c>
    </row>
    <row r="493" spans="1:39" x14ac:dyDescent="0.25">
      <c r="A493" s="15"/>
      <c r="B493" s="1" t="s">
        <v>31</v>
      </c>
      <c r="C493" s="1">
        <v>2.6286643727516901</v>
      </c>
      <c r="D493" s="1">
        <v>-2.9895337422688799</v>
      </c>
      <c r="E493" s="1" t="s">
        <v>1009</v>
      </c>
      <c r="F493" s="1" t="s">
        <v>1009</v>
      </c>
      <c r="G493" s="1" t="s">
        <v>1010</v>
      </c>
      <c r="H493">
        <v>6</v>
      </c>
      <c r="I493">
        <v>6</v>
      </c>
      <c r="J493">
        <v>6</v>
      </c>
      <c r="K493">
        <v>36.9</v>
      </c>
      <c r="L493">
        <v>36.9</v>
      </c>
      <c r="M493">
        <v>36.9</v>
      </c>
      <c r="N493">
        <v>23.786000000000001</v>
      </c>
      <c r="O493">
        <v>111.75</v>
      </c>
      <c r="P493">
        <v>1693600000</v>
      </c>
      <c r="Q493">
        <v>22</v>
      </c>
      <c r="R493">
        <v>4.1265989594667998</v>
      </c>
      <c r="S493">
        <v>4.0629921259842496E-3</v>
      </c>
      <c r="T493">
        <v>-4.5083395640055404</v>
      </c>
      <c r="U493">
        <v>-2.5479495124011802</v>
      </c>
      <c r="V493">
        <v>26.768460000000001</v>
      </c>
      <c r="W493">
        <v>25.745069999999998</v>
      </c>
      <c r="X493">
        <v>24.632059999999999</v>
      </c>
      <c r="Y493">
        <v>24.538620000000002</v>
      </c>
      <c r="Z493">
        <v>24.541820000000001</v>
      </c>
      <c r="AA493">
        <v>23.755019999999998</v>
      </c>
      <c r="AB493">
        <v>26.40305</v>
      </c>
      <c r="AC493">
        <v>25.39583</v>
      </c>
      <c r="AD493">
        <v>25.281009999999998</v>
      </c>
      <c r="AE493">
        <v>28.734279999999998</v>
      </c>
      <c r="AF493">
        <v>28.712399999999999</v>
      </c>
      <c r="AG493">
        <v>28.913789999999999</v>
      </c>
      <c r="AH493" s="1" t="str">
        <f>MID(G493,FIND("|",G493,1)+1,FIND("|",G493,FIND("|",G493,1)+1)-FIND("|",G493,1)-1)</f>
        <v>A0A180GT09</v>
      </c>
      <c r="AI493" s="1" t="str">
        <f>VLOOKUP(AH493,'Additional Annotation'!B:J,2,FALSE)</f>
        <v>1034741941</v>
      </c>
      <c r="AJ493" s="1" t="str">
        <f>VLOOKUP(AH493,'Additional Annotation'!B:J,3,FALSE)</f>
        <v>OAV95947.1</v>
      </c>
      <c r="AK493" s="1" t="str">
        <f>VLOOKUP(AH493,'Additional Annotation'!B:J,7,FALSE)</f>
        <v>hypothetical protein PTTG_26516</v>
      </c>
      <c r="AL493" s="1" t="str">
        <f>VLOOKUP(AH493,'Additional Annotation'!B:J,8,FALSE)</f>
        <v>Puccinia triticina 1-1 BBBD Race 1</v>
      </c>
      <c r="AM493" s="1" t="str">
        <f>VLOOKUP(AH493,'Additional Annotation'!B:J,9,FALSE)</f>
        <v>Puccinia triticina 1-1 BBBD Race 1</v>
      </c>
    </row>
    <row r="494" spans="1:39" x14ac:dyDescent="0.25">
      <c r="A494" s="15"/>
      <c r="B494" s="1" t="s">
        <v>31</v>
      </c>
      <c r="C494" s="1">
        <v>4.1149352675985602</v>
      </c>
      <c r="D494" s="1">
        <v>-4.6677983601888</v>
      </c>
      <c r="E494" s="1" t="s">
        <v>1011</v>
      </c>
      <c r="F494" s="1" t="s">
        <v>1011</v>
      </c>
      <c r="G494" s="1" t="s">
        <v>1012</v>
      </c>
      <c r="H494">
        <v>13</v>
      </c>
      <c r="I494">
        <v>13</v>
      </c>
      <c r="J494">
        <v>13</v>
      </c>
      <c r="K494">
        <v>31.9</v>
      </c>
      <c r="L494">
        <v>31.9</v>
      </c>
      <c r="M494">
        <v>31.9</v>
      </c>
      <c r="N494">
        <v>56.258000000000003</v>
      </c>
      <c r="O494">
        <v>136.19999999999999</v>
      </c>
      <c r="P494">
        <v>7032800000</v>
      </c>
      <c r="Q494">
        <v>62</v>
      </c>
      <c r="R494">
        <v>3.0946279703950998</v>
      </c>
      <c r="S494">
        <v>3.4736842105263198E-3</v>
      </c>
      <c r="T494">
        <v>-5.4696076711018904</v>
      </c>
      <c r="U494">
        <v>-2.60435155523315</v>
      </c>
      <c r="V494">
        <v>23.825209999999998</v>
      </c>
      <c r="W494">
        <v>26.407599999999999</v>
      </c>
      <c r="X494">
        <v>26.190909999999999</v>
      </c>
      <c r="Y494">
        <v>25.509830000000001</v>
      </c>
      <c r="Z494">
        <v>25.95881</v>
      </c>
      <c r="AA494">
        <v>24.09929</v>
      </c>
      <c r="AB494">
        <v>26.386369999999999</v>
      </c>
      <c r="AC494">
        <v>26.81523</v>
      </c>
      <c r="AD494">
        <v>25.238620000000001</v>
      </c>
      <c r="AE494">
        <v>30.283719999999999</v>
      </c>
      <c r="AF494">
        <v>31.029730000000001</v>
      </c>
      <c r="AG494">
        <v>30.663309999999999</v>
      </c>
      <c r="AH494" s="1" t="str">
        <f>MID(G494,FIND("|",G494,1)+1,FIND("|",G494,FIND("|",G494,1)+1)-FIND("|",G494,1)-1)</f>
        <v>A0A180GTY3</v>
      </c>
      <c r="AI494" s="1" t="str">
        <f>VLOOKUP(AH494,'Additional Annotation'!B:J,2,FALSE)</f>
        <v>1034742007</v>
      </c>
      <c r="AJ494" s="1" t="str">
        <f>VLOOKUP(AH494,'Additional Annotation'!B:J,3,FALSE)</f>
        <v>OAV96011.1</v>
      </c>
      <c r="AK494" s="1" t="str">
        <f>VLOOKUP(AH494,'Additional Annotation'!B:J,7,FALSE)</f>
        <v>hexokinase</v>
      </c>
      <c r="AL494" s="1" t="str">
        <f>VLOOKUP(AH494,'Additional Annotation'!B:J,8,FALSE)</f>
        <v>Puccinia triticina 1-1 BBBD Race 1</v>
      </c>
      <c r="AM494" s="1" t="str">
        <f>VLOOKUP(AH494,'Additional Annotation'!B:J,9,FALSE)</f>
        <v>Puccinia triticina 1-1 BBBD Race 1</v>
      </c>
    </row>
    <row r="495" spans="1:39" x14ac:dyDescent="0.25">
      <c r="A495" s="15"/>
      <c r="B495" s="1" t="s">
        <v>31</v>
      </c>
      <c r="C495" s="1">
        <v>2.91151116453534</v>
      </c>
      <c r="D495" s="1">
        <v>-4.6402263641357404</v>
      </c>
      <c r="E495" s="1" t="s">
        <v>1013</v>
      </c>
      <c r="F495" s="1" t="s">
        <v>1013</v>
      </c>
      <c r="G495" s="1" t="s">
        <v>1014</v>
      </c>
      <c r="H495">
        <v>7</v>
      </c>
      <c r="I495">
        <v>7</v>
      </c>
      <c r="J495">
        <v>7</v>
      </c>
      <c r="K495">
        <v>32</v>
      </c>
      <c r="L495">
        <v>32</v>
      </c>
      <c r="M495">
        <v>32</v>
      </c>
      <c r="N495">
        <v>23.992000000000001</v>
      </c>
      <c r="O495">
        <v>12.725</v>
      </c>
      <c r="P495">
        <v>972170000</v>
      </c>
      <c r="Q495">
        <v>18</v>
      </c>
      <c r="R495">
        <v>2.0598253390486199</v>
      </c>
      <c r="S495">
        <v>1.95204081632653E-2</v>
      </c>
      <c r="T495">
        <v>-2.8325907389322902</v>
      </c>
      <c r="U495">
        <v>-1.3544086188695801</v>
      </c>
      <c r="V495">
        <v>23.435700000000001</v>
      </c>
      <c r="W495">
        <v>26.441479999999999</v>
      </c>
      <c r="X495">
        <v>24.911439999999999</v>
      </c>
      <c r="Y495">
        <v>25.81523</v>
      </c>
      <c r="Z495">
        <v>24.060919999999999</v>
      </c>
      <c r="AA495">
        <v>25.711400000000001</v>
      </c>
      <c r="AB495">
        <v>24.692710000000002</v>
      </c>
      <c r="AC495">
        <v>24.623830000000002</v>
      </c>
      <c r="AD495">
        <v>24.865559999999999</v>
      </c>
      <c r="AE495">
        <v>28.31644</v>
      </c>
      <c r="AF495">
        <v>28.019559999999998</v>
      </c>
      <c r="AG495">
        <v>27.749320000000001</v>
      </c>
      <c r="AH495" s="1" t="str">
        <f>MID(G495,FIND("|",G495,1)+1,FIND("|",G495,FIND("|",G495,1)+1)-FIND("|",G495,1)-1)</f>
        <v>A0A180GU18</v>
      </c>
      <c r="AI495" s="1" t="str">
        <f>VLOOKUP(AH495,'Additional Annotation'!B:J,2,FALSE)</f>
        <v>1034741860</v>
      </c>
      <c r="AJ495" s="1" t="str">
        <f>VLOOKUP(AH495,'Additional Annotation'!B:J,3,FALSE)</f>
        <v>OAV95867.1</v>
      </c>
      <c r="AK495" s="1" t="str">
        <f>VLOOKUP(AH495,'Additional Annotation'!B:J,7,FALSE)</f>
        <v>eukaryotic translation initiation factor 5A</v>
      </c>
      <c r="AL495" s="1" t="str">
        <f>VLOOKUP(AH495,'Additional Annotation'!B:J,8,FALSE)</f>
        <v>Puccinia triticina 1-1 BBBD Race 1</v>
      </c>
      <c r="AM495" s="1" t="str">
        <f>VLOOKUP(AH495,'Additional Annotation'!B:J,9,FALSE)</f>
        <v>Puccinia triticina 1-1 BBBD Race 1</v>
      </c>
    </row>
    <row r="496" spans="1:39" x14ac:dyDescent="0.25">
      <c r="A496" s="15"/>
      <c r="B496" s="1" t="s">
        <v>31</v>
      </c>
      <c r="C496" s="1">
        <v>5.0740195936478996</v>
      </c>
      <c r="D496" s="1">
        <v>-6.9958807627360002</v>
      </c>
      <c r="E496" s="1" t="s">
        <v>1015</v>
      </c>
      <c r="F496" s="1" t="s">
        <v>1016</v>
      </c>
      <c r="G496" s="1" t="s">
        <v>1017</v>
      </c>
      <c r="H496">
        <v>8</v>
      </c>
      <c r="I496">
        <v>8</v>
      </c>
      <c r="J496">
        <v>8</v>
      </c>
      <c r="K496">
        <v>25.6</v>
      </c>
      <c r="L496">
        <v>25.6</v>
      </c>
      <c r="M496">
        <v>25.6</v>
      </c>
      <c r="N496">
        <v>58.13</v>
      </c>
      <c r="O496">
        <v>35.576999999999998</v>
      </c>
      <c r="P496">
        <v>1351800000</v>
      </c>
      <c r="Q496">
        <v>27</v>
      </c>
      <c r="R496">
        <v>2.35890762416612</v>
      </c>
      <c r="S496">
        <v>1.7610810810810801E-2</v>
      </c>
      <c r="T496">
        <v>-2.7944513956705701</v>
      </c>
      <c r="U496">
        <v>-1.4104526836737801</v>
      </c>
      <c r="V496">
        <v>23.45429</v>
      </c>
      <c r="W496">
        <v>25.066130000000001</v>
      </c>
      <c r="X496">
        <v>26.477679999999999</v>
      </c>
      <c r="Y496">
        <v>25.346820000000001</v>
      </c>
      <c r="Z496">
        <v>26.39573</v>
      </c>
      <c r="AA496">
        <v>25.008430000000001</v>
      </c>
      <c r="AB496">
        <v>25.853739999999998</v>
      </c>
      <c r="AC496">
        <v>25.04504</v>
      </c>
      <c r="AD496">
        <v>25.891369999999998</v>
      </c>
      <c r="AE496">
        <v>28.75685</v>
      </c>
      <c r="AF496">
        <v>28.441700000000001</v>
      </c>
      <c r="AG496">
        <v>27.935790000000001</v>
      </c>
      <c r="AH496" s="1" t="str">
        <f>MID(G496,FIND("|",G496,1)+1,FIND("|",G496,FIND("|",G496,1)+1)-FIND("|",G496,1)-1)</f>
        <v>A0A180GUC2</v>
      </c>
      <c r="AI496" s="1" t="str">
        <f>VLOOKUP(AH496,'Additional Annotation'!B:J,2,FALSE)</f>
        <v>673528429</v>
      </c>
      <c r="AJ496" s="1" t="str">
        <f>VLOOKUP(AH496,'Additional Annotation'!B:J,3,FALSE)</f>
        <v>CDI54720.1</v>
      </c>
      <c r="AK496" s="1" t="str">
        <f>VLOOKUP(AH496,'Additional Annotation'!B:J,7,FALSE)</f>
        <v>related to GCY1-galactose-induced protein of aldo/keto reductase family</v>
      </c>
      <c r="AL496" s="1" t="str">
        <f>VLOOKUP(AH496,'Additional Annotation'!B:J,8,FALSE)</f>
        <v>Melanopsichium pennsylvanicum 4</v>
      </c>
      <c r="AM496" s="1" t="str">
        <f>VLOOKUP(AH496,'Additional Annotation'!B:J,9,FALSE)</f>
        <v>Melanopsichium pennsylvanicum 4</v>
      </c>
    </row>
    <row r="497" spans="1:39" x14ac:dyDescent="0.25">
      <c r="A497" s="15"/>
      <c r="B497" s="1" t="s">
        <v>31</v>
      </c>
      <c r="C497" s="1">
        <v>5.2906358398801503</v>
      </c>
      <c r="D497" s="1">
        <v>-6.9922320048014299</v>
      </c>
      <c r="E497" s="1" t="s">
        <v>1018</v>
      </c>
      <c r="F497" s="1" t="s">
        <v>1018</v>
      </c>
      <c r="G497" s="1" t="s">
        <v>1019</v>
      </c>
      <c r="H497">
        <v>10</v>
      </c>
      <c r="I497">
        <v>10</v>
      </c>
      <c r="J497">
        <v>10</v>
      </c>
      <c r="K497">
        <v>36.6</v>
      </c>
      <c r="L497">
        <v>36.6</v>
      </c>
      <c r="M497">
        <v>36.6</v>
      </c>
      <c r="N497">
        <v>29.838999999999999</v>
      </c>
      <c r="O497">
        <v>49.231999999999999</v>
      </c>
      <c r="P497">
        <v>6544100000</v>
      </c>
      <c r="Q497">
        <v>53</v>
      </c>
      <c r="R497">
        <v>2.2917510119140201</v>
      </c>
      <c r="S497">
        <v>5.8219895287958097E-3</v>
      </c>
      <c r="T497">
        <v>-5.5596243540446002</v>
      </c>
      <c r="U497">
        <v>-2.2246480799051702</v>
      </c>
      <c r="V497">
        <v>24.25769</v>
      </c>
      <c r="W497">
        <v>24.920529999999999</v>
      </c>
      <c r="X497">
        <v>25.338069999999998</v>
      </c>
      <c r="Y497">
        <v>23.36693</v>
      </c>
      <c r="Z497">
        <v>26.737649999999999</v>
      </c>
      <c r="AA497">
        <v>24.6327</v>
      </c>
      <c r="AB497">
        <v>25.295300000000001</v>
      </c>
      <c r="AC497">
        <v>25.61224</v>
      </c>
      <c r="AD497">
        <v>24.051120000000001</v>
      </c>
      <c r="AE497">
        <v>30.827220000000001</v>
      </c>
      <c r="AF497">
        <v>30.264720000000001</v>
      </c>
      <c r="AG497">
        <v>30.324210000000001</v>
      </c>
      <c r="AH497" s="1" t="str">
        <f>MID(G497,FIND("|",G497,1)+1,FIND("|",G497,FIND("|",G497,1)+1)-FIND("|",G497,1)-1)</f>
        <v>A0A180GUJ4</v>
      </c>
      <c r="AI497" s="1" t="str">
        <f>VLOOKUP(AH497,'Additional Annotation'!B:J,2,FALSE)</f>
        <v>331230998</v>
      </c>
      <c r="AJ497" s="1" t="str">
        <f>VLOOKUP(AH497,'Additional Annotation'!B:J,3,FALSE)</f>
        <v>XP_003328163.1</v>
      </c>
      <c r="AK497" s="1" t="str">
        <f>VLOOKUP(AH497,'Additional Annotation'!B:J,7,FALSE)</f>
        <v>inorganic pyrophosphatase</v>
      </c>
      <c r="AL497" s="1" t="str">
        <f>VLOOKUP(AH497,'Additional Annotation'!B:J,8,FALSE)</f>
        <v>Puccinia graminis f. sp. tritici CRL 75-36-700-3</v>
      </c>
      <c r="AM497" s="1" t="str">
        <f>VLOOKUP(AH497,'Additional Annotation'!B:J,9,FALSE)</f>
        <v>Puccinia graminis f. sp. tritici CRL 75-36-700-3</v>
      </c>
    </row>
    <row r="498" spans="1:39" x14ac:dyDescent="0.25">
      <c r="A498" s="15"/>
      <c r="B498" s="1" t="s">
        <v>31</v>
      </c>
      <c r="C498" s="1">
        <v>3.1422676488793901</v>
      </c>
      <c r="D498" s="1">
        <v>-2.5710754394531299</v>
      </c>
      <c r="E498" s="1" t="s">
        <v>1020</v>
      </c>
      <c r="F498" s="1" t="s">
        <v>1020</v>
      </c>
      <c r="G498" s="1" t="s">
        <v>1021</v>
      </c>
      <c r="H498">
        <v>13</v>
      </c>
      <c r="I498">
        <v>13</v>
      </c>
      <c r="J498">
        <v>13</v>
      </c>
      <c r="K498">
        <v>41.1</v>
      </c>
      <c r="L498">
        <v>41.1</v>
      </c>
      <c r="M498">
        <v>41.1</v>
      </c>
      <c r="N498">
        <v>63.045000000000002</v>
      </c>
      <c r="O498">
        <v>113.83</v>
      </c>
      <c r="P498">
        <v>3204800000</v>
      </c>
      <c r="Q498">
        <v>62</v>
      </c>
      <c r="R498">
        <v>3.3094923710613</v>
      </c>
      <c r="S498">
        <v>4.2133333333333302E-3</v>
      </c>
      <c r="T498">
        <v>-4.7616081237793004</v>
      </c>
      <c r="U498">
        <v>-2.42976783164058</v>
      </c>
      <c r="V498">
        <v>25.032820000000001</v>
      </c>
      <c r="W498">
        <v>26.45683</v>
      </c>
      <c r="X498">
        <v>26.126059999999999</v>
      </c>
      <c r="Y498">
        <v>24.931159999999998</v>
      </c>
      <c r="Z498">
        <v>25.605429999999998</v>
      </c>
      <c r="AA498">
        <v>24.205200000000001</v>
      </c>
      <c r="AB498">
        <v>25.676400000000001</v>
      </c>
      <c r="AC498">
        <v>24.860779999999998</v>
      </c>
      <c r="AD498">
        <v>26.137820000000001</v>
      </c>
      <c r="AE498">
        <v>29.476980000000001</v>
      </c>
      <c r="AF498">
        <v>30.112469999999998</v>
      </c>
      <c r="AG498">
        <v>29.437159999999999</v>
      </c>
      <c r="AH498" s="1" t="str">
        <f>MID(G498,FIND("|",G498,1)+1,FIND("|",G498,FIND("|",G498,1)+1)-FIND("|",G498,1)-1)</f>
        <v>A0A180GUQ7</v>
      </c>
      <c r="AI498" s="1" t="str">
        <f>VLOOKUP(AH498,'Additional Annotation'!B:J,2,FALSE)</f>
        <v>1034742251</v>
      </c>
      <c r="AJ498" s="1" t="str">
        <f>VLOOKUP(AH498,'Additional Annotation'!B:J,3,FALSE)</f>
        <v>OAV96254.1</v>
      </c>
      <c r="AK498" s="1" t="str">
        <f>VLOOKUP(AH498,'Additional Annotation'!B:J,7,FALSE)</f>
        <v>proteasome component PUP3</v>
      </c>
      <c r="AL498" s="1" t="str">
        <f>VLOOKUP(AH498,'Additional Annotation'!B:J,8,FALSE)</f>
        <v>Puccinia triticina 1-1 BBBD Race 1</v>
      </c>
      <c r="AM498" s="1" t="str">
        <f>VLOOKUP(AH498,'Additional Annotation'!B:J,9,FALSE)</f>
        <v>Puccinia triticina 1-1 BBBD Race 1</v>
      </c>
    </row>
    <row r="499" spans="1:39" x14ac:dyDescent="0.25">
      <c r="A499" s="15"/>
      <c r="B499" s="1" t="s">
        <v>31</v>
      </c>
      <c r="C499" s="1">
        <v>2.7326161337686501</v>
      </c>
      <c r="D499" s="1">
        <v>-4.1712487538655596</v>
      </c>
      <c r="E499" s="1" t="s">
        <v>1022</v>
      </c>
      <c r="F499" s="1" t="s">
        <v>1022</v>
      </c>
      <c r="G499" s="1" t="s">
        <v>1023</v>
      </c>
      <c r="H499">
        <v>7</v>
      </c>
      <c r="I499">
        <v>7</v>
      </c>
      <c r="J499">
        <v>7</v>
      </c>
      <c r="K499">
        <v>23.6</v>
      </c>
      <c r="L499">
        <v>23.6</v>
      </c>
      <c r="M499">
        <v>23.6</v>
      </c>
      <c r="N499">
        <v>35.072000000000003</v>
      </c>
      <c r="O499">
        <v>13.422000000000001</v>
      </c>
      <c r="P499">
        <v>1606800000</v>
      </c>
      <c r="Q499">
        <v>19</v>
      </c>
      <c r="R499">
        <v>2.2933146787556802</v>
      </c>
      <c r="S499">
        <v>1.3243076923076901E-2</v>
      </c>
      <c r="T499">
        <v>-3.29595120747884</v>
      </c>
      <c r="U499">
        <v>-1.5757164970102999</v>
      </c>
      <c r="V499">
        <v>23.900189999999998</v>
      </c>
      <c r="W499">
        <v>24.76782</v>
      </c>
      <c r="X499">
        <v>26.72606</v>
      </c>
      <c r="Y499">
        <v>25.022829999999999</v>
      </c>
      <c r="Z499">
        <v>26.61065</v>
      </c>
      <c r="AA499">
        <v>24.767949999999999</v>
      </c>
      <c r="AB499">
        <v>25.640460000000001</v>
      </c>
      <c r="AC499">
        <v>25.265599999999999</v>
      </c>
      <c r="AD499">
        <v>24.779679999999999</v>
      </c>
      <c r="AE499">
        <v>29.012889999999999</v>
      </c>
      <c r="AF499">
        <v>28.719670000000001</v>
      </c>
      <c r="AG499">
        <v>28.556730000000002</v>
      </c>
      <c r="AH499" s="1" t="str">
        <f>MID(G499,FIND("|",G499,1)+1,FIND("|",G499,FIND("|",G499,1)+1)-FIND("|",G499,1)-1)</f>
        <v>A0A180GUT5</v>
      </c>
      <c r="AI499" s="1" t="str">
        <f>VLOOKUP(AH499,'Additional Annotation'!B:J,2,FALSE)</f>
        <v>403166235</v>
      </c>
      <c r="AJ499" s="1" t="str">
        <f>VLOOKUP(AH499,'Additional Annotation'!B:J,3,FALSE)</f>
        <v>XP_003326111.2</v>
      </c>
      <c r="AK499" s="1" t="str">
        <f>VLOOKUP(AH499,'Additional Annotation'!B:J,7,FALSE)</f>
        <v>ubiquitin-activating enzyme E1</v>
      </c>
      <c r="AL499" s="1" t="str">
        <f>VLOOKUP(AH499,'Additional Annotation'!B:J,8,FALSE)</f>
        <v>Puccinia graminis f. sp. tritici CRL 75-36-700-3</v>
      </c>
      <c r="AM499" s="1" t="str">
        <f>VLOOKUP(AH499,'Additional Annotation'!B:J,9,FALSE)</f>
        <v>Puccinia graminis f. sp. tritici CRL 75-36-700-3</v>
      </c>
    </row>
    <row r="500" spans="1:39" x14ac:dyDescent="0.25">
      <c r="A500" s="15"/>
      <c r="B500" s="1" t="s">
        <v>31</v>
      </c>
      <c r="C500" s="1">
        <v>3.1581168216247999</v>
      </c>
      <c r="D500" s="1">
        <v>-4.6850439707438101</v>
      </c>
      <c r="E500" s="1" t="s">
        <v>1024</v>
      </c>
      <c r="F500" s="1" t="s">
        <v>1024</v>
      </c>
      <c r="G500" s="1" t="s">
        <v>1025</v>
      </c>
      <c r="H500">
        <v>4</v>
      </c>
      <c r="I500">
        <v>4</v>
      </c>
      <c r="J500">
        <v>4</v>
      </c>
      <c r="K500">
        <v>48.8</v>
      </c>
      <c r="L500">
        <v>48.8</v>
      </c>
      <c r="M500">
        <v>48.8</v>
      </c>
      <c r="N500">
        <v>13.598000000000001</v>
      </c>
      <c r="O500">
        <v>30.329000000000001</v>
      </c>
      <c r="P500">
        <v>1548400000</v>
      </c>
      <c r="Q500">
        <v>25</v>
      </c>
      <c r="R500">
        <v>2.6286643727516901</v>
      </c>
      <c r="S500">
        <v>1.3192771084337401E-2</v>
      </c>
      <c r="T500">
        <v>-2.9895337422688799</v>
      </c>
      <c r="U500">
        <v>-1.54485377776635</v>
      </c>
      <c r="V500">
        <v>25.136590000000002</v>
      </c>
      <c r="W500">
        <v>24.51961</v>
      </c>
      <c r="X500">
        <v>25.72626</v>
      </c>
      <c r="Y500">
        <v>25.787430000000001</v>
      </c>
      <c r="Z500">
        <v>25.995650000000001</v>
      </c>
      <c r="AA500">
        <v>24.769210000000001</v>
      </c>
      <c r="AB500">
        <v>24.668099999999999</v>
      </c>
      <c r="AC500">
        <v>25.872910000000001</v>
      </c>
      <c r="AD500">
        <v>26.260770000000001</v>
      </c>
      <c r="AE500">
        <v>28.906590000000001</v>
      </c>
      <c r="AF500">
        <v>28.439800000000002</v>
      </c>
      <c r="AG500">
        <v>28.174510000000001</v>
      </c>
      <c r="AH500" s="1" t="str">
        <f>MID(G500,FIND("|",G500,1)+1,FIND("|",G500,FIND("|",G500,1)+1)-FIND("|",G500,1)-1)</f>
        <v>A0A180GVA1</v>
      </c>
      <c r="AI500" s="1" t="str">
        <f>VLOOKUP(AH500,'Additional Annotation'!B:J,2,FALSE)</f>
        <v>1034742716</v>
      </c>
      <c r="AJ500" s="1" t="str">
        <f>VLOOKUP(AH500,'Additional Annotation'!B:J,3,FALSE)</f>
        <v>OAV96715.1</v>
      </c>
      <c r="AK500" s="1" t="str">
        <f>VLOOKUP(AH500,'Additional Annotation'!B:J,7,FALSE)</f>
        <v>proteasome subunit alpha type-2</v>
      </c>
      <c r="AL500" s="1" t="str">
        <f>VLOOKUP(AH500,'Additional Annotation'!B:J,8,FALSE)</f>
        <v>Puccinia triticina 1-1 BBBD Race 1</v>
      </c>
      <c r="AM500" s="1" t="str">
        <f>VLOOKUP(AH500,'Additional Annotation'!B:J,9,FALSE)</f>
        <v>Puccinia triticina 1-1 BBBD Race 1</v>
      </c>
    </row>
    <row r="501" spans="1:39" x14ac:dyDescent="0.25">
      <c r="A501" s="15"/>
      <c r="B501" s="1" t="s">
        <v>31</v>
      </c>
      <c r="C501" s="1">
        <v>2.52989974729282</v>
      </c>
      <c r="D501" s="1">
        <v>-4.3604443868001299</v>
      </c>
      <c r="E501" s="1" t="s">
        <v>1026</v>
      </c>
      <c r="F501" s="1" t="s">
        <v>1027</v>
      </c>
      <c r="G501" s="1" t="s">
        <v>1028</v>
      </c>
      <c r="H501">
        <v>9</v>
      </c>
      <c r="I501">
        <v>9</v>
      </c>
      <c r="J501">
        <v>9</v>
      </c>
      <c r="K501">
        <v>26.2</v>
      </c>
      <c r="L501">
        <v>26.2</v>
      </c>
      <c r="M501">
        <v>26.2</v>
      </c>
      <c r="N501">
        <v>57.927999999999997</v>
      </c>
      <c r="O501">
        <v>180.17</v>
      </c>
      <c r="P501">
        <v>2770300000</v>
      </c>
      <c r="Q501">
        <v>29</v>
      </c>
      <c r="R501">
        <v>4.1149352675985602</v>
      </c>
      <c r="S501">
        <v>3.56756756756757E-3</v>
      </c>
      <c r="T501">
        <v>-4.6677983601888</v>
      </c>
      <c r="U501">
        <v>-2.6211374552037499</v>
      </c>
      <c r="V501">
        <v>23.90551</v>
      </c>
      <c r="W501">
        <v>26.008990000000001</v>
      </c>
      <c r="X501">
        <v>25.843430000000001</v>
      </c>
      <c r="Y501">
        <v>24.544160000000002</v>
      </c>
      <c r="Z501">
        <v>25.259979999999999</v>
      </c>
      <c r="AA501">
        <v>24.594090000000001</v>
      </c>
      <c r="AB501">
        <v>23.944900000000001</v>
      </c>
      <c r="AC501">
        <v>25.050380000000001</v>
      </c>
      <c r="AD501">
        <v>25.6219</v>
      </c>
      <c r="AE501">
        <v>29.768879999999999</v>
      </c>
      <c r="AF501">
        <v>29.223520000000001</v>
      </c>
      <c r="AG501">
        <v>29.409230000000001</v>
      </c>
      <c r="AH501" s="1" t="str">
        <f>MID(G501,FIND("|",G501,1)+1,FIND("|",G501,FIND("|",G501,1)+1)-FIND("|",G501,1)-1)</f>
        <v>A0A180GVT4</v>
      </c>
      <c r="AI501" s="1" t="str">
        <f>VLOOKUP(AH501,'Additional Annotation'!B:J,2,FALSE)</f>
        <v>1034742099</v>
      </c>
      <c r="AJ501" s="1" t="str">
        <f>VLOOKUP(AH501,'Additional Annotation'!B:J,3,FALSE)</f>
        <v>OAV96103.1</v>
      </c>
      <c r="AK501" s="1" t="str">
        <f>VLOOKUP(AH501,'Additional Annotation'!B:J,7,FALSE)</f>
        <v>ATP citrate (Pro-S)-lyase</v>
      </c>
      <c r="AL501" s="1" t="str">
        <f>VLOOKUP(AH501,'Additional Annotation'!B:J,8,FALSE)</f>
        <v>Puccinia triticina 1-1 BBBD Race 1</v>
      </c>
      <c r="AM501" s="1" t="str">
        <f>VLOOKUP(AH501,'Additional Annotation'!B:J,9,FALSE)</f>
        <v>Puccinia triticina 1-1 BBBD Race 1</v>
      </c>
    </row>
    <row r="502" spans="1:39" x14ac:dyDescent="0.25">
      <c r="A502" s="15"/>
      <c r="B502" s="1" t="s">
        <v>31</v>
      </c>
      <c r="C502" s="1">
        <v>4.3416725788084101</v>
      </c>
      <c r="D502" s="1">
        <v>-6.4621868133544904</v>
      </c>
      <c r="E502" s="1" t="s">
        <v>1029</v>
      </c>
      <c r="F502" s="1" t="s">
        <v>1029</v>
      </c>
      <c r="G502" s="1" t="s">
        <v>1030</v>
      </c>
      <c r="H502">
        <v>8</v>
      </c>
      <c r="I502">
        <v>8</v>
      </c>
      <c r="J502">
        <v>8</v>
      </c>
      <c r="K502">
        <v>52.8</v>
      </c>
      <c r="L502">
        <v>52.8</v>
      </c>
      <c r="M502">
        <v>52.8</v>
      </c>
      <c r="N502">
        <v>17.309999999999999</v>
      </c>
      <c r="O502">
        <v>194.49</v>
      </c>
      <c r="P502">
        <v>3575600000</v>
      </c>
      <c r="Q502">
        <v>55</v>
      </c>
      <c r="R502">
        <v>2.91151116453534</v>
      </c>
      <c r="S502">
        <v>5.4130434782608703E-3</v>
      </c>
      <c r="T502">
        <v>-4.6402263641357404</v>
      </c>
      <c r="U502">
        <v>-2.2433449957354301</v>
      </c>
      <c r="V502">
        <v>24.930969999999999</v>
      </c>
      <c r="W502">
        <v>26.29786</v>
      </c>
      <c r="X502">
        <v>27.111470000000001</v>
      </c>
      <c r="Y502">
        <v>25.0199</v>
      </c>
      <c r="Z502">
        <v>26.058479999999999</v>
      </c>
      <c r="AA502">
        <v>24.269069999999999</v>
      </c>
      <c r="AB502">
        <v>25.49775</v>
      </c>
      <c r="AC502">
        <v>24.634250000000002</v>
      </c>
      <c r="AD502">
        <v>25.66818</v>
      </c>
      <c r="AE502">
        <v>30.079409999999999</v>
      </c>
      <c r="AF502">
        <v>29.883410000000001</v>
      </c>
      <c r="AG502">
        <v>29.305299999999999</v>
      </c>
      <c r="AH502" s="1" t="str">
        <f>MID(G502,FIND("|",G502,1)+1,FIND("|",G502,FIND("|",G502,1)+1)-FIND("|",G502,1)-1)</f>
        <v>A0A180GVV7</v>
      </c>
      <c r="AI502" s="1" t="str">
        <f>VLOOKUP(AH502,'Additional Annotation'!B:J,2,FALSE)</f>
        <v>331217596</v>
      </c>
      <c r="AJ502" s="1" t="str">
        <f>VLOOKUP(AH502,'Additional Annotation'!B:J,3,FALSE)</f>
        <v>XP_003321476.1</v>
      </c>
      <c r="AK502" s="1" t="str">
        <f>VLOOKUP(AH502,'Additional Annotation'!B:J,7,FALSE)</f>
        <v>TdcF protein</v>
      </c>
      <c r="AL502" s="1" t="str">
        <f>VLOOKUP(AH502,'Additional Annotation'!B:J,8,FALSE)</f>
        <v>Puccinia graminis f. sp. tritici CRL 75-36-700-3</v>
      </c>
      <c r="AM502" s="1" t="str">
        <f>VLOOKUP(AH502,'Additional Annotation'!B:J,9,FALSE)</f>
        <v>Puccinia graminis f. sp. tritici CRL 75-36-700-3</v>
      </c>
    </row>
    <row r="503" spans="1:39" x14ac:dyDescent="0.25">
      <c r="A503" s="15"/>
      <c r="B503" s="1" t="s">
        <v>31</v>
      </c>
      <c r="C503" s="1">
        <v>4.17361463534455</v>
      </c>
      <c r="D503" s="1">
        <v>-8.1738560994466205</v>
      </c>
      <c r="E503" s="1" t="s">
        <v>1031</v>
      </c>
      <c r="F503" s="1" t="s">
        <v>1031</v>
      </c>
      <c r="G503" s="1" t="s">
        <v>1032</v>
      </c>
      <c r="H503">
        <v>15</v>
      </c>
      <c r="I503">
        <v>15</v>
      </c>
      <c r="J503">
        <v>15</v>
      </c>
      <c r="K503">
        <v>60.2</v>
      </c>
      <c r="L503">
        <v>60.2</v>
      </c>
      <c r="M503">
        <v>60.2</v>
      </c>
      <c r="N503">
        <v>41.069000000000003</v>
      </c>
      <c r="O503">
        <v>268.06</v>
      </c>
      <c r="P503">
        <v>18833000000</v>
      </c>
      <c r="Q503">
        <v>118</v>
      </c>
      <c r="R503">
        <v>5.0740195936478996</v>
      </c>
      <c r="S503">
        <v>0</v>
      </c>
      <c r="T503">
        <v>-6.9958807627360002</v>
      </c>
      <c r="U503">
        <v>-4.0174887797263601</v>
      </c>
      <c r="V503">
        <v>25.505189999999999</v>
      </c>
      <c r="W503">
        <v>25.548100000000002</v>
      </c>
      <c r="X503">
        <v>24.680009999999999</v>
      </c>
      <c r="Y503">
        <v>25.580570000000002</v>
      </c>
      <c r="Z503">
        <v>25.439129999999999</v>
      </c>
      <c r="AA503">
        <v>24.805319999999998</v>
      </c>
      <c r="AB503">
        <v>26.291969999999999</v>
      </c>
      <c r="AC503">
        <v>25.315989999999999</v>
      </c>
      <c r="AD503">
        <v>24.195889999999999</v>
      </c>
      <c r="AE503">
        <v>32.204900000000002</v>
      </c>
      <c r="AF503">
        <v>32.336100000000002</v>
      </c>
      <c r="AG503">
        <v>32.27167</v>
      </c>
      <c r="AH503" s="1" t="str">
        <f>MID(G503,FIND("|",G503,1)+1,FIND("|",G503,FIND("|",G503,1)+1)-FIND("|",G503,1)-1)</f>
        <v>A0A180GW06</v>
      </c>
      <c r="AI503" s="1" t="str">
        <f>VLOOKUP(AH503,'Additional Annotation'!B:J,2,FALSE)</f>
        <v>1034742548</v>
      </c>
      <c r="AJ503" s="1" t="str">
        <f>VLOOKUP(AH503,'Additional Annotation'!B:J,3,FALSE)</f>
        <v>OAV96549.1</v>
      </c>
      <c r="AK503" s="1" t="str">
        <f>VLOOKUP(AH503,'Additional Annotation'!B:J,7,FALSE)</f>
        <v>elongation factor 2</v>
      </c>
      <c r="AL503" s="1" t="str">
        <f>VLOOKUP(AH503,'Additional Annotation'!B:J,8,FALSE)</f>
        <v>Puccinia triticina 1-1 BBBD Race 1</v>
      </c>
      <c r="AM503" s="1" t="str">
        <f>VLOOKUP(AH503,'Additional Annotation'!B:J,9,FALSE)</f>
        <v>Puccinia triticina 1-1 BBBD Race 1</v>
      </c>
    </row>
    <row r="504" spans="1:39" x14ac:dyDescent="0.25">
      <c r="A504" s="15"/>
      <c r="B504" s="1" t="s">
        <v>31</v>
      </c>
      <c r="C504" s="1">
        <v>3.6241203834861699</v>
      </c>
      <c r="D504" s="1">
        <v>-6.4623470306396502</v>
      </c>
      <c r="E504" s="1" t="s">
        <v>1033</v>
      </c>
      <c r="F504" s="1" t="s">
        <v>1033</v>
      </c>
      <c r="G504" s="1" t="s">
        <v>1034</v>
      </c>
      <c r="H504">
        <v>4</v>
      </c>
      <c r="I504">
        <v>4</v>
      </c>
      <c r="J504">
        <v>4</v>
      </c>
      <c r="K504">
        <v>19</v>
      </c>
      <c r="L504">
        <v>19</v>
      </c>
      <c r="M504">
        <v>19</v>
      </c>
      <c r="N504">
        <v>43.783999999999999</v>
      </c>
      <c r="O504">
        <v>6.5201000000000002</v>
      </c>
      <c r="P504">
        <v>590450000</v>
      </c>
      <c r="Q504">
        <v>8</v>
      </c>
      <c r="R504">
        <v>1.75555181853372</v>
      </c>
      <c r="S504">
        <v>4.5840637450199201E-2</v>
      </c>
      <c r="T504">
        <v>-2.2925872802734402</v>
      </c>
      <c r="U504">
        <v>-1.0979825490552799</v>
      </c>
      <c r="V504">
        <v>25.45139</v>
      </c>
      <c r="W504">
        <v>25.280639999999998</v>
      </c>
      <c r="X504">
        <v>26.06954</v>
      </c>
      <c r="Y504">
        <v>24.209810000000001</v>
      </c>
      <c r="Z504">
        <v>26.152560000000001</v>
      </c>
      <c r="AA504">
        <v>24.663620000000002</v>
      </c>
      <c r="AB504">
        <v>25.906510000000001</v>
      </c>
      <c r="AC504">
        <v>26.247540000000001</v>
      </c>
      <c r="AD504">
        <v>25.097660000000001</v>
      </c>
      <c r="AE504">
        <v>27.357579999999999</v>
      </c>
      <c r="AF504">
        <v>27.317779999999999</v>
      </c>
      <c r="AG504">
        <v>27.228390000000001</v>
      </c>
      <c r="AH504" s="1" t="str">
        <f>MID(G504,FIND("|",G504,1)+1,FIND("|",G504,FIND("|",G504,1)+1)-FIND("|",G504,1)-1)</f>
        <v>A0A180GW39</v>
      </c>
      <c r="AI504" s="1" t="str">
        <f>VLOOKUP(AH504,'Additional Annotation'!B:J,2,FALSE)</f>
        <v>1034743050</v>
      </c>
      <c r="AJ504" s="1" t="str">
        <f>VLOOKUP(AH504,'Additional Annotation'!B:J,3,FALSE)</f>
        <v>OAV97047.1</v>
      </c>
      <c r="AK504" s="1" t="str">
        <f>VLOOKUP(AH504,'Additional Annotation'!B:J,7,FALSE)</f>
        <v>pyruvate carboxylase</v>
      </c>
      <c r="AL504" s="1" t="str">
        <f>VLOOKUP(AH504,'Additional Annotation'!B:J,8,FALSE)</f>
        <v>Puccinia triticina 1-1 BBBD Race 1</v>
      </c>
      <c r="AM504" s="1" t="str">
        <f>VLOOKUP(AH504,'Additional Annotation'!B:J,9,FALSE)</f>
        <v>Puccinia triticina 1-1 BBBD Race 1</v>
      </c>
    </row>
    <row r="505" spans="1:39" x14ac:dyDescent="0.25">
      <c r="A505" s="15"/>
      <c r="B505" s="1" t="s">
        <v>31</v>
      </c>
      <c r="C505" s="1">
        <v>4.86346150264428</v>
      </c>
      <c r="D505" s="1">
        <v>-5.5981057484944703</v>
      </c>
      <c r="E505" s="1" t="s">
        <v>1035</v>
      </c>
      <c r="F505" s="1" t="s">
        <v>1035</v>
      </c>
      <c r="G505" s="1" t="s">
        <v>1036</v>
      </c>
      <c r="H505">
        <v>16</v>
      </c>
      <c r="I505">
        <v>16</v>
      </c>
      <c r="J505">
        <v>16</v>
      </c>
      <c r="K505">
        <v>53.9</v>
      </c>
      <c r="L505">
        <v>53.9</v>
      </c>
      <c r="M505">
        <v>53.9</v>
      </c>
      <c r="N505">
        <v>37.362000000000002</v>
      </c>
      <c r="O505">
        <v>200.67</v>
      </c>
      <c r="P505">
        <v>19494000000</v>
      </c>
      <c r="Q505">
        <v>144</v>
      </c>
      <c r="R505">
        <v>5.2906358398801503</v>
      </c>
      <c r="S505">
        <v>0</v>
      </c>
      <c r="T505">
        <v>-6.9922320048014299</v>
      </c>
      <c r="U505">
        <v>-4.0822033508186397</v>
      </c>
      <c r="V505">
        <v>25.372209999999999</v>
      </c>
      <c r="W505">
        <v>26.449169999999999</v>
      </c>
      <c r="X505">
        <v>24.783200000000001</v>
      </c>
      <c r="Y505">
        <v>24.944130000000001</v>
      </c>
      <c r="Z505">
        <v>25.602329999999998</v>
      </c>
      <c r="AA505">
        <v>25.275510000000001</v>
      </c>
      <c r="AB505">
        <v>25.591329999999999</v>
      </c>
      <c r="AC505">
        <v>25.481739999999999</v>
      </c>
      <c r="AD505">
        <v>25.946459999999998</v>
      </c>
      <c r="AE505">
        <v>32.213839999999998</v>
      </c>
      <c r="AF505">
        <v>32.452289999999998</v>
      </c>
      <c r="AG505">
        <v>32.132530000000003</v>
      </c>
      <c r="AH505" s="1" t="str">
        <f>MID(G505,FIND("|",G505,1)+1,FIND("|",G505,FIND("|",G505,1)+1)-FIND("|",G505,1)-1)</f>
        <v>A0A180GW97</v>
      </c>
      <c r="AI505" s="1" t="str">
        <f>VLOOKUP(AH505,'Additional Annotation'!B:J,2,FALSE)</f>
        <v>599356191</v>
      </c>
      <c r="AJ505" s="1" t="str">
        <f>VLOOKUP(AH505,'Additional Annotation'!B:J,3,FALSE)</f>
        <v>XP_007404190.1</v>
      </c>
      <c r="AK505" s="1" t="str">
        <f>VLOOKUP(AH505,'Additional Annotation'!B:J,7,FALSE)</f>
        <v>La ribonucleoprotein</v>
      </c>
      <c r="AL505" s="1" t="str">
        <f>VLOOKUP(AH505,'Additional Annotation'!B:J,8,FALSE)</f>
        <v>Melampsora larici-populina 98AG31</v>
      </c>
      <c r="AM505" s="1" t="str">
        <f>VLOOKUP(AH505,'Additional Annotation'!B:J,9,FALSE)</f>
        <v>Melampsora larici-populina 98AG31</v>
      </c>
    </row>
    <row r="506" spans="1:39" x14ac:dyDescent="0.25">
      <c r="A506" s="15"/>
      <c r="B506" s="1" t="s">
        <v>31</v>
      </c>
      <c r="C506" s="1">
        <v>1.43125703335263</v>
      </c>
      <c r="D506" s="1">
        <v>-2.7130718231201199</v>
      </c>
      <c r="E506" s="1" t="s">
        <v>1037</v>
      </c>
      <c r="F506" s="1" t="s">
        <v>1037</v>
      </c>
      <c r="G506" s="1" t="s">
        <v>1038</v>
      </c>
      <c r="H506">
        <v>4</v>
      </c>
      <c r="I506">
        <v>4</v>
      </c>
      <c r="J506">
        <v>2</v>
      </c>
      <c r="K506">
        <v>27.9</v>
      </c>
      <c r="L506">
        <v>27.9</v>
      </c>
      <c r="M506">
        <v>11.3</v>
      </c>
      <c r="N506">
        <v>22.498999999999999</v>
      </c>
      <c r="O506">
        <v>40.396999999999998</v>
      </c>
      <c r="P506">
        <v>1089800000</v>
      </c>
      <c r="Q506">
        <v>21</v>
      </c>
      <c r="R506">
        <v>3.1422676488793901</v>
      </c>
      <c r="S506">
        <v>1.60782122905028E-2</v>
      </c>
      <c r="T506">
        <v>-2.5710754394531299</v>
      </c>
      <c r="U506">
        <v>-1.4491458243909601</v>
      </c>
      <c r="V506">
        <v>25.197399999999998</v>
      </c>
      <c r="W506">
        <v>25.89021</v>
      </c>
      <c r="X506">
        <v>25.50684</v>
      </c>
      <c r="Y506">
        <v>26.034199999999998</v>
      </c>
      <c r="Z506">
        <v>25.28378</v>
      </c>
      <c r="AA506">
        <v>25.468540000000001</v>
      </c>
      <c r="AB506">
        <v>24.093</v>
      </c>
      <c r="AC506">
        <v>26.545809999999999</v>
      </c>
      <c r="AD506">
        <v>24.87696</v>
      </c>
      <c r="AE506">
        <v>28.16816</v>
      </c>
      <c r="AF506">
        <v>28.435390000000002</v>
      </c>
      <c r="AG506">
        <v>27.8962</v>
      </c>
      <c r="AH506" s="1" t="str">
        <f>MID(G506,FIND("|",G506,1)+1,FIND("|",G506,FIND("|",G506,1)+1)-FIND("|",G506,1)-1)</f>
        <v>A0A180GWF8</v>
      </c>
      <c r="AI506" s="1" t="str">
        <f>VLOOKUP(AH506,'Additional Annotation'!B:J,2,FALSE)</f>
        <v>1034742855</v>
      </c>
      <c r="AJ506" s="1" t="str">
        <f>VLOOKUP(AH506,'Additional Annotation'!B:J,3,FALSE)</f>
        <v>OAV96854.1</v>
      </c>
      <c r="AK506" s="1" t="str">
        <f>VLOOKUP(AH506,'Additional Annotation'!B:J,7,FALSE)</f>
        <v>phosphoribosylformylglycinamidine synthase</v>
      </c>
      <c r="AL506" s="1" t="str">
        <f>VLOOKUP(AH506,'Additional Annotation'!B:J,8,FALSE)</f>
        <v>Puccinia triticina 1-1 BBBD Race 1</v>
      </c>
      <c r="AM506" s="1" t="str">
        <f>VLOOKUP(AH506,'Additional Annotation'!B:J,9,FALSE)</f>
        <v>Puccinia triticina 1-1 BBBD Race 1</v>
      </c>
    </row>
    <row r="507" spans="1:39" x14ac:dyDescent="0.25">
      <c r="A507" s="15"/>
      <c r="B507" s="1" t="s">
        <v>31</v>
      </c>
      <c r="C507" s="1">
        <v>4.7000819139745298</v>
      </c>
      <c r="D507" s="1">
        <v>-2.9440733591715502</v>
      </c>
      <c r="E507" s="1" t="s">
        <v>1039</v>
      </c>
      <c r="F507" s="1" t="s">
        <v>1039</v>
      </c>
      <c r="G507" s="1" t="s">
        <v>1040</v>
      </c>
      <c r="H507">
        <v>20</v>
      </c>
      <c r="I507">
        <v>20</v>
      </c>
      <c r="J507">
        <v>20</v>
      </c>
      <c r="K507">
        <v>29.7</v>
      </c>
      <c r="L507">
        <v>29.7</v>
      </c>
      <c r="M507">
        <v>29.7</v>
      </c>
      <c r="N507">
        <v>116.86</v>
      </c>
      <c r="O507">
        <v>184.11</v>
      </c>
      <c r="P507">
        <v>3159800000</v>
      </c>
      <c r="Q507">
        <v>62</v>
      </c>
      <c r="R507">
        <v>2.7326161337686501</v>
      </c>
      <c r="S507">
        <v>7.5178571428571404E-3</v>
      </c>
      <c r="T507">
        <v>-4.1712487538655596</v>
      </c>
      <c r="U507">
        <v>-2.01542948982559</v>
      </c>
      <c r="V507">
        <v>24.92427</v>
      </c>
      <c r="W507">
        <v>25.51538</v>
      </c>
      <c r="X507">
        <v>24.639800000000001</v>
      </c>
      <c r="Y507">
        <v>25.74464</v>
      </c>
      <c r="Z507">
        <v>24.250240000000002</v>
      </c>
      <c r="AA507">
        <v>26.111609999999999</v>
      </c>
      <c r="AB507">
        <v>26.97308</v>
      </c>
      <c r="AC507">
        <v>25.67286</v>
      </c>
      <c r="AD507">
        <v>23.113060000000001</v>
      </c>
      <c r="AE507">
        <v>29.505410000000001</v>
      </c>
      <c r="AF507">
        <v>29.534579999999998</v>
      </c>
      <c r="AG507">
        <v>29.580249999999999</v>
      </c>
      <c r="AH507" s="1" t="str">
        <f>MID(G507,FIND("|",G507,1)+1,FIND("|",G507,FIND("|",G507,1)+1)-FIND("|",G507,1)-1)</f>
        <v>A0A180GWJ5</v>
      </c>
      <c r="AI507" s="1" t="str">
        <f>VLOOKUP(AH507,'Additional Annotation'!B:J,2,FALSE)</f>
        <v>1034742893</v>
      </c>
      <c r="AJ507" s="1" t="str">
        <f>VLOOKUP(AH507,'Additional Annotation'!B:J,3,FALSE)</f>
        <v>OAV96891.1</v>
      </c>
      <c r="AK507" s="1" t="str">
        <f>VLOOKUP(AH507,'Additional Annotation'!B:J,7,FALSE)</f>
        <v>aspartate aminotransferase</v>
      </c>
      <c r="AL507" s="1" t="str">
        <f>VLOOKUP(AH507,'Additional Annotation'!B:J,8,FALSE)</f>
        <v>Puccinia triticina 1-1 BBBD Race 1</v>
      </c>
      <c r="AM507" s="1" t="str">
        <f>VLOOKUP(AH507,'Additional Annotation'!B:J,9,FALSE)</f>
        <v>Puccinia triticina 1-1 BBBD Race 1</v>
      </c>
    </row>
    <row r="508" spans="1:39" x14ac:dyDescent="0.25">
      <c r="A508" s="15"/>
      <c r="B508" s="1" t="s">
        <v>31</v>
      </c>
      <c r="C508" s="1">
        <v>1.97132611605611</v>
      </c>
      <c r="D508" s="1">
        <v>-3.1447213490803998</v>
      </c>
      <c r="E508" s="1" t="s">
        <v>1041</v>
      </c>
      <c r="F508" s="1" t="s">
        <v>1042</v>
      </c>
      <c r="G508" s="1" t="s">
        <v>1043</v>
      </c>
      <c r="H508">
        <v>11</v>
      </c>
      <c r="I508">
        <v>11</v>
      </c>
      <c r="J508">
        <v>11</v>
      </c>
      <c r="K508">
        <v>55.6</v>
      </c>
      <c r="L508">
        <v>55.6</v>
      </c>
      <c r="M508">
        <v>55.6</v>
      </c>
      <c r="N508">
        <v>26.893999999999998</v>
      </c>
      <c r="O508">
        <v>322.31</v>
      </c>
      <c r="P508">
        <v>3715200000</v>
      </c>
      <c r="Q508">
        <v>63</v>
      </c>
      <c r="R508">
        <v>3.1581168216247999</v>
      </c>
      <c r="S508">
        <v>5.4320987654321003E-3</v>
      </c>
      <c r="T508">
        <v>-4.6850439707438101</v>
      </c>
      <c r="U508">
        <v>-2.34845759269386</v>
      </c>
      <c r="V508">
        <v>25.584980000000002</v>
      </c>
      <c r="W508">
        <v>26.009740000000001</v>
      </c>
      <c r="X508">
        <v>26.527570000000001</v>
      </c>
      <c r="Y508">
        <v>25.398879999999998</v>
      </c>
      <c r="Z508">
        <v>25.431979999999999</v>
      </c>
      <c r="AA508">
        <v>24.615010000000002</v>
      </c>
      <c r="AB508">
        <v>24.061389999999999</v>
      </c>
      <c r="AC508">
        <v>25.47814</v>
      </c>
      <c r="AD508">
        <v>25.188649999999999</v>
      </c>
      <c r="AE508">
        <v>30.572179999999999</v>
      </c>
      <c r="AF508">
        <v>29.12969</v>
      </c>
      <c r="AG508">
        <v>29.799130000000002</v>
      </c>
      <c r="AH508" s="1" t="str">
        <f>MID(G508,FIND("|",G508,1)+1,FIND("|",G508,FIND("|",G508,1)+1)-FIND("|",G508,1)-1)</f>
        <v>A0A180GWP0</v>
      </c>
      <c r="AI508" s="1" t="str">
        <f>VLOOKUP(AH508,'Additional Annotation'!B:J,2,FALSE)</f>
        <v>331243834</v>
      </c>
      <c r="AJ508" s="1" t="str">
        <f>VLOOKUP(AH508,'Additional Annotation'!B:J,3,FALSE)</f>
        <v>XP_003334559.1</v>
      </c>
      <c r="AK508" s="1" t="str">
        <f>VLOOKUP(AH508,'Additional Annotation'!B:J,7,FALSE)</f>
        <v>2-isopropylmalate synthase</v>
      </c>
      <c r="AL508" s="1" t="str">
        <f>VLOOKUP(AH508,'Additional Annotation'!B:J,8,FALSE)</f>
        <v>Puccinia graminis f. sp. tritici CRL 75-36-700-3</v>
      </c>
      <c r="AM508" s="1" t="str">
        <f>VLOOKUP(AH508,'Additional Annotation'!B:J,9,FALSE)</f>
        <v>Puccinia graminis f. sp. tritici CRL 75-36-700-3</v>
      </c>
    </row>
    <row r="509" spans="1:39" x14ac:dyDescent="0.25">
      <c r="A509" s="15"/>
      <c r="B509" s="1" t="s">
        <v>31</v>
      </c>
      <c r="C509" s="1">
        <v>2.2736330900132802</v>
      </c>
      <c r="D509" s="1">
        <v>-4.0071640014648402</v>
      </c>
      <c r="E509" s="1" t="s">
        <v>1044</v>
      </c>
      <c r="F509" s="1" t="s">
        <v>1044</v>
      </c>
      <c r="G509" s="1" t="s">
        <v>1045</v>
      </c>
      <c r="H509">
        <v>22</v>
      </c>
      <c r="I509">
        <v>22</v>
      </c>
      <c r="J509">
        <v>22</v>
      </c>
      <c r="K509">
        <v>23.8</v>
      </c>
      <c r="L509">
        <v>23.8</v>
      </c>
      <c r="M509">
        <v>23.8</v>
      </c>
      <c r="N509">
        <v>123.89</v>
      </c>
      <c r="O509">
        <v>83.563999999999993</v>
      </c>
      <c r="P509">
        <v>4351000000</v>
      </c>
      <c r="Q509">
        <v>51</v>
      </c>
      <c r="R509">
        <v>2.52989974729282</v>
      </c>
      <c r="S509">
        <v>8.0352422907489004E-3</v>
      </c>
      <c r="T509">
        <v>-4.3604443868001299</v>
      </c>
      <c r="U509">
        <v>-2.0050965788300998</v>
      </c>
      <c r="V509">
        <v>24.81476</v>
      </c>
      <c r="W509">
        <v>25.414010000000001</v>
      </c>
      <c r="X509">
        <v>24.185500000000001</v>
      </c>
      <c r="Y509">
        <v>26.340800000000002</v>
      </c>
      <c r="Z509">
        <v>24.838650000000001</v>
      </c>
      <c r="AA509">
        <v>25.623429999999999</v>
      </c>
      <c r="AB509">
        <v>25.822040000000001</v>
      </c>
      <c r="AC509">
        <v>24.71903</v>
      </c>
      <c r="AD509">
        <v>24.547409999999999</v>
      </c>
      <c r="AE509">
        <v>30.31549</v>
      </c>
      <c r="AF509">
        <v>30.625229999999998</v>
      </c>
      <c r="AG509">
        <v>28.943490000000001</v>
      </c>
      <c r="AH509" s="1" t="str">
        <f>MID(G509,FIND("|",G509,1)+1,FIND("|",G509,FIND("|",G509,1)+1)-FIND("|",G509,1)-1)</f>
        <v>A0A180GX40</v>
      </c>
      <c r="AI509" s="1" t="str">
        <f>VLOOKUP(AH509,'Additional Annotation'!B:J,2,FALSE)</f>
        <v>599367078</v>
      </c>
      <c r="AJ509" s="1" t="str">
        <f>VLOOKUP(AH509,'Additional Annotation'!B:J,3,FALSE)</f>
        <v>XP_007406221.1</v>
      </c>
      <c r="AK509" s="1" t="str">
        <f>VLOOKUP(AH509,'Additional Annotation'!B:J,7,FALSE)</f>
        <v>putative protease inhibitor</v>
      </c>
      <c r="AL509" s="1" t="str">
        <f>VLOOKUP(AH509,'Additional Annotation'!B:J,8,FALSE)</f>
        <v>Melampsora larici-populina 98AG31</v>
      </c>
      <c r="AM509" s="1" t="str">
        <f>VLOOKUP(AH509,'Additional Annotation'!B:J,9,FALSE)</f>
        <v>Melampsora larici-populina 98AG31</v>
      </c>
    </row>
    <row r="510" spans="1:39" x14ac:dyDescent="0.25">
      <c r="A510" s="15"/>
      <c r="B510" s="1" t="s">
        <v>31</v>
      </c>
      <c r="C510" s="1">
        <v>4.1026147497782199</v>
      </c>
      <c r="D510" s="1">
        <v>-6.3431955973307304</v>
      </c>
      <c r="E510" s="1" t="s">
        <v>1046</v>
      </c>
      <c r="F510" s="1" t="s">
        <v>1046</v>
      </c>
      <c r="G510" s="1" t="s">
        <v>1047</v>
      </c>
      <c r="H510">
        <v>5</v>
      </c>
      <c r="I510">
        <v>5</v>
      </c>
      <c r="J510">
        <v>5</v>
      </c>
      <c r="K510">
        <v>26.3</v>
      </c>
      <c r="L510">
        <v>26.3</v>
      </c>
      <c r="M510">
        <v>26.3</v>
      </c>
      <c r="N510">
        <v>19.265999999999998</v>
      </c>
      <c r="O510">
        <v>187.52</v>
      </c>
      <c r="P510">
        <v>7759800000</v>
      </c>
      <c r="Q510">
        <v>68</v>
      </c>
      <c r="R510">
        <v>4.3416725788084101</v>
      </c>
      <c r="S510">
        <v>0</v>
      </c>
      <c r="T510">
        <v>-6.4621868133544904</v>
      </c>
      <c r="U510">
        <v>-3.5106428175993698</v>
      </c>
      <c r="V510">
        <v>23.656479999999998</v>
      </c>
      <c r="W510">
        <v>26.19922</v>
      </c>
      <c r="X510">
        <v>25.584040000000002</v>
      </c>
      <c r="Y510">
        <v>24.469850000000001</v>
      </c>
      <c r="Z510">
        <v>24.879580000000001</v>
      </c>
      <c r="AA510">
        <v>23.802679999999999</v>
      </c>
      <c r="AB510">
        <v>25.800350000000002</v>
      </c>
      <c r="AC510">
        <v>24.306039999999999</v>
      </c>
      <c r="AD510">
        <v>25.076180000000001</v>
      </c>
      <c r="AE510">
        <v>30.635899999999999</v>
      </c>
      <c r="AF510">
        <v>31.09169</v>
      </c>
      <c r="AG510">
        <v>30.81108</v>
      </c>
      <c r="AH510" s="1" t="str">
        <f>MID(G510,FIND("|",G510,1)+1,FIND("|",G510,FIND("|",G510,1)+1)-FIND("|",G510,1)-1)</f>
        <v>A0A180GXF1</v>
      </c>
      <c r="AI510" s="1" t="str">
        <f>VLOOKUP(AH510,'Additional Annotation'!B:J,2,FALSE)</f>
        <v>1034742954</v>
      </c>
      <c r="AJ510" s="1" t="str">
        <f>VLOOKUP(AH510,'Additional Annotation'!B:J,3,FALSE)</f>
        <v>OAV96952.1</v>
      </c>
      <c r="AK510" s="1" t="str">
        <f>VLOOKUP(AH510,'Additional Annotation'!B:J,7,FALSE)</f>
        <v>hypothetical protein PTTG_11646</v>
      </c>
      <c r="AL510" s="1" t="str">
        <f>VLOOKUP(AH510,'Additional Annotation'!B:J,8,FALSE)</f>
        <v>Puccinia triticina 1-1 BBBD Race 1</v>
      </c>
      <c r="AM510" s="1" t="str">
        <f>VLOOKUP(AH510,'Additional Annotation'!B:J,9,FALSE)</f>
        <v>Puccinia triticina 1-1 BBBD Race 1</v>
      </c>
    </row>
    <row r="511" spans="1:39" x14ac:dyDescent="0.25">
      <c r="A511" s="15"/>
      <c r="B511" s="1" t="s">
        <v>31</v>
      </c>
      <c r="C511" s="1">
        <v>4.0617471371729001</v>
      </c>
      <c r="D511" s="1">
        <v>-8.3148930867512991</v>
      </c>
      <c r="E511" s="1" t="s">
        <v>1048</v>
      </c>
      <c r="F511" s="1" t="s">
        <v>1049</v>
      </c>
      <c r="G511" s="1" t="s">
        <v>1050</v>
      </c>
      <c r="H511">
        <v>33</v>
      </c>
      <c r="I511">
        <v>32</v>
      </c>
      <c r="J511">
        <v>32</v>
      </c>
      <c r="K511">
        <v>43.1</v>
      </c>
      <c r="L511">
        <v>41.7</v>
      </c>
      <c r="M511">
        <v>41.7</v>
      </c>
      <c r="N511">
        <v>93.480999999999995</v>
      </c>
      <c r="O511">
        <v>323.31</v>
      </c>
      <c r="P511">
        <v>37278000000</v>
      </c>
      <c r="Q511">
        <v>195</v>
      </c>
      <c r="R511">
        <v>4.17361463534455</v>
      </c>
      <c r="S511">
        <v>0</v>
      </c>
      <c r="T511">
        <v>-8.1738560994466205</v>
      </c>
      <c r="U511">
        <v>-4.1381499858282904</v>
      </c>
      <c r="V511">
        <v>24.781890000000001</v>
      </c>
      <c r="W511">
        <v>24.182659999999998</v>
      </c>
      <c r="X511">
        <v>26.669699999999999</v>
      </c>
      <c r="Y511">
        <v>25.240960000000001</v>
      </c>
      <c r="Z511">
        <v>25.768879999999999</v>
      </c>
      <c r="AA511">
        <v>24.22917</v>
      </c>
      <c r="AB511">
        <v>25.192219999999999</v>
      </c>
      <c r="AC511">
        <v>24.64705</v>
      </c>
      <c r="AD511">
        <v>25.43695</v>
      </c>
      <c r="AE511">
        <v>33.525080000000003</v>
      </c>
      <c r="AF511">
        <v>33.218139999999998</v>
      </c>
      <c r="AG511">
        <v>33.01737</v>
      </c>
      <c r="AH511" s="1" t="str">
        <f>MID(G511,FIND("|",G511,1)+1,FIND("|",G511,FIND("|",G511,1)+1)-FIND("|",G511,1)-1)</f>
        <v>A0A180GXH2</v>
      </c>
      <c r="AI511" s="1" t="str">
        <f>VLOOKUP(AH511,'Additional Annotation'!B:J,2,FALSE)</f>
        <v>599421386</v>
      </c>
      <c r="AJ511" s="1" t="str">
        <f>VLOOKUP(AH511,'Additional Annotation'!B:J,3,FALSE)</f>
        <v>XP_007416582.1</v>
      </c>
      <c r="AK511" s="1" t="str">
        <f>VLOOKUP(AH511,'Additional Annotation'!B:J,7,FALSE)</f>
        <v>Non-catalytic module family EXPN</v>
      </c>
      <c r="AL511" s="1" t="str">
        <f>VLOOKUP(AH511,'Additional Annotation'!B:J,8,FALSE)</f>
        <v>Melampsora larici-populina 98AG31</v>
      </c>
      <c r="AM511" s="1" t="str">
        <f>VLOOKUP(AH511,'Additional Annotation'!B:J,9,FALSE)</f>
        <v>Melampsora larici-populina 98AG31</v>
      </c>
    </row>
    <row r="512" spans="1:39" x14ac:dyDescent="0.25">
      <c r="A512" s="15"/>
      <c r="B512" s="1" t="s">
        <v>31</v>
      </c>
      <c r="C512" s="1">
        <v>3.6655734226351302</v>
      </c>
      <c r="D512" s="1">
        <v>-5.3994318644205697</v>
      </c>
      <c r="E512" s="1" t="s">
        <v>1051</v>
      </c>
      <c r="F512" s="1" t="s">
        <v>1051</v>
      </c>
      <c r="G512" s="1" t="s">
        <v>1052</v>
      </c>
      <c r="H512">
        <v>35</v>
      </c>
      <c r="I512">
        <v>35</v>
      </c>
      <c r="J512">
        <v>6</v>
      </c>
      <c r="K512">
        <v>39.9</v>
      </c>
      <c r="L512">
        <v>39.9</v>
      </c>
      <c r="M512">
        <v>7.6</v>
      </c>
      <c r="N512">
        <v>132.11000000000001</v>
      </c>
      <c r="O512">
        <v>323.31</v>
      </c>
      <c r="P512">
        <v>9533700000</v>
      </c>
      <c r="Q512">
        <v>140</v>
      </c>
      <c r="R512">
        <v>3.6241203834861699</v>
      </c>
      <c r="S512">
        <v>1.33333333333333E-3</v>
      </c>
      <c r="T512">
        <v>-6.4623470306396502</v>
      </c>
      <c r="U512">
        <v>-3.2021843167386801</v>
      </c>
      <c r="V512">
        <v>25.125129999999999</v>
      </c>
      <c r="W512">
        <v>25.711179999999999</v>
      </c>
      <c r="X512">
        <v>25.07104</v>
      </c>
      <c r="Y512">
        <v>24.585100000000001</v>
      </c>
      <c r="Z512">
        <v>23.970040000000001</v>
      </c>
      <c r="AA512">
        <v>25.691970000000001</v>
      </c>
      <c r="AB512">
        <v>24.72418</v>
      </c>
      <c r="AC512">
        <v>24.173120000000001</v>
      </c>
      <c r="AD512">
        <v>25.48668</v>
      </c>
      <c r="AE512">
        <v>31.261420000000001</v>
      </c>
      <c r="AF512">
        <v>31.391310000000001</v>
      </c>
      <c r="AG512">
        <v>30.98142</v>
      </c>
      <c r="AH512" s="1" t="str">
        <f>MID(G512,FIND("|",G512,1)+1,FIND("|",G512,FIND("|",G512,1)+1)-FIND("|",G512,1)-1)</f>
        <v>A0A180GXU5</v>
      </c>
      <c r="AI512" s="1" t="str">
        <f>VLOOKUP(AH512,'Additional Annotation'!B:J,2,FALSE)</f>
        <v>1034742824</v>
      </c>
      <c r="AJ512" s="1" t="str">
        <f>VLOOKUP(AH512,'Additional Annotation'!B:J,3,FALSE)</f>
        <v>OAV96823.1</v>
      </c>
      <c r="AK512" s="1" t="str">
        <f>VLOOKUP(AH512,'Additional Annotation'!B:J,7,FALSE)</f>
        <v>threonyl-tRNA synthetase</v>
      </c>
      <c r="AL512" s="1" t="str">
        <f>VLOOKUP(AH512,'Additional Annotation'!B:J,8,FALSE)</f>
        <v>Puccinia triticina 1-1 BBBD Race 1</v>
      </c>
      <c r="AM512" s="1" t="str">
        <f>VLOOKUP(AH512,'Additional Annotation'!B:J,9,FALSE)</f>
        <v>Puccinia triticina 1-1 BBBD Race 1</v>
      </c>
    </row>
    <row r="513" spans="1:39" x14ac:dyDescent="0.25">
      <c r="A513" s="15"/>
      <c r="B513" s="1" t="s">
        <v>31</v>
      </c>
      <c r="C513" s="1">
        <v>4.1648285360181401</v>
      </c>
      <c r="D513" s="1">
        <v>-2.9977156321207699</v>
      </c>
      <c r="E513" s="1" t="s">
        <v>1053</v>
      </c>
      <c r="F513" s="1" t="s">
        <v>1053</v>
      </c>
      <c r="G513" s="1" t="s">
        <v>1054</v>
      </c>
      <c r="H513">
        <v>16</v>
      </c>
      <c r="I513">
        <v>16</v>
      </c>
      <c r="J513">
        <v>16</v>
      </c>
      <c r="K513">
        <v>30.6</v>
      </c>
      <c r="L513">
        <v>30.6</v>
      </c>
      <c r="M513">
        <v>30.6</v>
      </c>
      <c r="N513">
        <v>67.686000000000007</v>
      </c>
      <c r="O513">
        <v>107.4</v>
      </c>
      <c r="P513">
        <v>5433100000</v>
      </c>
      <c r="Q513">
        <v>56</v>
      </c>
      <c r="R513">
        <v>4.86346150264428</v>
      </c>
      <c r="S513">
        <v>0</v>
      </c>
      <c r="T513">
        <v>-5.5981057484944703</v>
      </c>
      <c r="U513">
        <v>-3.2582375454999699</v>
      </c>
      <c r="V513">
        <v>25.908999999999999</v>
      </c>
      <c r="W513">
        <v>26.041879999999999</v>
      </c>
      <c r="X513">
        <v>26.398530000000001</v>
      </c>
      <c r="Y513">
        <v>25.013580000000001</v>
      </c>
      <c r="Z513">
        <v>24.50095</v>
      </c>
      <c r="AA513">
        <v>25.0898</v>
      </c>
      <c r="AB513">
        <v>25.205480000000001</v>
      </c>
      <c r="AC513">
        <v>25.315049999999999</v>
      </c>
      <c r="AD513">
        <v>25.315840000000001</v>
      </c>
      <c r="AE513">
        <v>30.366510000000002</v>
      </c>
      <c r="AF513">
        <v>30.33511</v>
      </c>
      <c r="AG513">
        <v>30.697019999999998</v>
      </c>
      <c r="AH513" s="1" t="str">
        <f>MID(G513,FIND("|",G513,1)+1,FIND("|",G513,FIND("|",G513,1)+1)-FIND("|",G513,1)-1)</f>
        <v>A0A180GYA2</v>
      </c>
      <c r="AI513" s="1" t="str">
        <f>VLOOKUP(AH513,'Additional Annotation'!B:J,2,FALSE)</f>
        <v>1034743813</v>
      </c>
      <c r="AJ513" s="1" t="str">
        <f>VLOOKUP(AH513,'Additional Annotation'!B:J,3,FALSE)</f>
        <v>OAV97805.1</v>
      </c>
      <c r="AK513" s="1" t="str">
        <f>VLOOKUP(AH513,'Additional Annotation'!B:J,7,FALSE)</f>
        <v>actin-like protein 3</v>
      </c>
      <c r="AL513" s="1" t="str">
        <f>VLOOKUP(AH513,'Additional Annotation'!B:J,8,FALSE)</f>
        <v>Puccinia triticina 1-1 BBBD Race 1</v>
      </c>
      <c r="AM513" s="1" t="str">
        <f>VLOOKUP(AH513,'Additional Annotation'!B:J,9,FALSE)</f>
        <v>Puccinia triticina 1-1 BBBD Race 1</v>
      </c>
    </row>
    <row r="514" spans="1:39" x14ac:dyDescent="0.25">
      <c r="A514" s="15"/>
      <c r="B514" s="1" t="s">
        <v>31</v>
      </c>
      <c r="C514" s="1">
        <v>3.68284220637273</v>
      </c>
      <c r="D514" s="1">
        <v>-4.2042732238769496</v>
      </c>
      <c r="E514" s="1" t="s">
        <v>1055</v>
      </c>
      <c r="F514" s="1" t="s">
        <v>1055</v>
      </c>
      <c r="G514" s="1" t="s">
        <v>1056</v>
      </c>
      <c r="H514">
        <v>13</v>
      </c>
      <c r="I514">
        <v>13</v>
      </c>
      <c r="J514">
        <v>13</v>
      </c>
      <c r="K514">
        <v>15.8</v>
      </c>
      <c r="L514">
        <v>15.8</v>
      </c>
      <c r="M514">
        <v>15.8</v>
      </c>
      <c r="N514">
        <v>153.43</v>
      </c>
      <c r="O514">
        <v>39.954999999999998</v>
      </c>
      <c r="P514">
        <v>845680000</v>
      </c>
      <c r="Q514">
        <v>29</v>
      </c>
      <c r="R514">
        <v>1.43125703335263</v>
      </c>
      <c r="S514">
        <v>3.8012371134020603E-2</v>
      </c>
      <c r="T514">
        <v>-2.7130718231201199</v>
      </c>
      <c r="U514">
        <v>-1.1390949478318499</v>
      </c>
      <c r="V514">
        <v>23.769279999999998</v>
      </c>
      <c r="W514">
        <v>26.634630000000001</v>
      </c>
      <c r="X514">
        <v>25.355789999999999</v>
      </c>
      <c r="Y514">
        <v>23.434930000000001</v>
      </c>
      <c r="Z514">
        <v>25.348839999999999</v>
      </c>
      <c r="AA514">
        <v>26.325659999999999</v>
      </c>
      <c r="AB514">
        <v>25.468109999999999</v>
      </c>
      <c r="AC514">
        <v>25.580780000000001</v>
      </c>
      <c r="AD514">
        <v>26.226400000000002</v>
      </c>
      <c r="AE514">
        <v>27.99399</v>
      </c>
      <c r="AF514">
        <v>27.981629999999999</v>
      </c>
      <c r="AG514">
        <v>27.273019999999999</v>
      </c>
      <c r="AH514" s="1" t="str">
        <f>MID(G514,FIND("|",G514,1)+1,FIND("|",G514,FIND("|",G514,1)+1)-FIND("|",G514,1)-1)</f>
        <v>A0A180GYE4</v>
      </c>
      <c r="AI514" s="1" t="str">
        <f>VLOOKUP(AH514,'Additional Annotation'!B:J,2,FALSE)</f>
        <v>983148031</v>
      </c>
      <c r="AJ514" s="1" t="str">
        <f>VLOOKUP(AH514,'Additional Annotation'!B:J,3,FALSE)</f>
        <v>KWU45989.1</v>
      </c>
      <c r="AK514" s="1" t="str">
        <f>VLOOKUP(AH514,'Additional Annotation'!B:J,7,FALSE)</f>
        <v>polyadenylate binding protein</v>
      </c>
      <c r="AL514" s="1" t="str">
        <f>VLOOKUP(AH514,'Additional Annotation'!B:J,8,FALSE)</f>
        <v>Rhodotorula sp. JG-1b</v>
      </c>
      <c r="AM514" s="1" t="str">
        <f>VLOOKUP(AH514,'Additional Annotation'!B:J,9,FALSE)</f>
        <v>Rhodotorula sp. JG-1b</v>
      </c>
    </row>
    <row r="515" spans="1:39" x14ac:dyDescent="0.25">
      <c r="A515" s="15"/>
      <c r="B515" s="1" t="s">
        <v>31</v>
      </c>
      <c r="C515" s="1">
        <v>3.3986686628870899</v>
      </c>
      <c r="D515" s="1">
        <v>-5.3840147654215498</v>
      </c>
      <c r="E515" s="1" t="s">
        <v>1057</v>
      </c>
      <c r="F515" s="1" t="s">
        <v>1057</v>
      </c>
      <c r="G515" s="1" t="s">
        <v>1058</v>
      </c>
      <c r="H515">
        <v>13</v>
      </c>
      <c r="I515">
        <v>12</v>
      </c>
      <c r="J515">
        <v>12</v>
      </c>
      <c r="K515">
        <v>48.8</v>
      </c>
      <c r="L515">
        <v>46.7</v>
      </c>
      <c r="M515">
        <v>46.7</v>
      </c>
      <c r="N515">
        <v>46.457000000000001</v>
      </c>
      <c r="O515">
        <v>38.192999999999998</v>
      </c>
      <c r="P515">
        <v>1589500000</v>
      </c>
      <c r="Q515">
        <v>29</v>
      </c>
      <c r="R515">
        <v>4.7000819139745298</v>
      </c>
      <c r="S515">
        <v>1.04719101123596E-2</v>
      </c>
      <c r="T515">
        <v>-2.9440733591715502</v>
      </c>
      <c r="U515">
        <v>-1.8105123609140801</v>
      </c>
      <c r="V515">
        <v>25.414919999999999</v>
      </c>
      <c r="W515">
        <v>25.544969999999999</v>
      </c>
      <c r="X515">
        <v>24.395990000000001</v>
      </c>
      <c r="Y515">
        <v>25.728719999999999</v>
      </c>
      <c r="Z515">
        <v>25.93571</v>
      </c>
      <c r="AA515">
        <v>25.530899999999999</v>
      </c>
      <c r="AB515">
        <v>25.115729999999999</v>
      </c>
      <c r="AC515">
        <v>25.202549999999999</v>
      </c>
      <c r="AD515">
        <v>25.987210000000001</v>
      </c>
      <c r="AE515">
        <v>28.642029999999998</v>
      </c>
      <c r="AF515">
        <v>28.616140000000001</v>
      </c>
      <c r="AG515">
        <v>28.769390000000001</v>
      </c>
      <c r="AH515" s="1" t="str">
        <f>MID(G515,FIND("|",G515,1)+1,FIND("|",G515,FIND("|",G515,1)+1)-FIND("|",G515,1)-1)</f>
        <v>A0A180GYG9</v>
      </c>
      <c r="AI515" s="1" t="str">
        <f>VLOOKUP(AH515,'Additional Annotation'!B:J,2,FALSE)</f>
        <v>1335266216</v>
      </c>
      <c r="AJ515" s="1" t="str">
        <f>VLOOKUP(AH515,'Additional Annotation'!B:J,3,FALSE)</f>
        <v>PNY24149.1</v>
      </c>
      <c r="AK515" s="1" t="str">
        <f>VLOOKUP(AH515,'Additional Annotation'!B:J,7,FALSE)</f>
        <v>Protein wos2</v>
      </c>
      <c r="AL515" s="1" t="str">
        <f>VLOOKUP(AH515,'Additional Annotation'!B:J,8,FALSE)</f>
        <v>Tolypocladium capitatum</v>
      </c>
      <c r="AM515" s="1" t="str">
        <f>VLOOKUP(AH515,'Additional Annotation'!B:J,9,FALSE)</f>
        <v>Tolypocladium capitatum</v>
      </c>
    </row>
    <row r="516" spans="1:39" x14ac:dyDescent="0.25">
      <c r="A516" s="15"/>
      <c r="B516" s="1" t="s">
        <v>31</v>
      </c>
      <c r="C516" s="1">
        <v>3.9321073009646601</v>
      </c>
      <c r="D516" s="1">
        <v>-4.3225447336832703</v>
      </c>
      <c r="E516" s="1" t="s">
        <v>1059</v>
      </c>
      <c r="F516" s="1" t="s">
        <v>1059</v>
      </c>
      <c r="G516" s="1" t="s">
        <v>1060</v>
      </c>
      <c r="H516">
        <v>11</v>
      </c>
      <c r="I516">
        <v>11</v>
      </c>
      <c r="J516">
        <v>11</v>
      </c>
      <c r="K516">
        <v>28.2</v>
      </c>
      <c r="L516">
        <v>28.2</v>
      </c>
      <c r="M516">
        <v>28.2</v>
      </c>
      <c r="N516">
        <v>68.933000000000007</v>
      </c>
      <c r="O516">
        <v>98.290999999999997</v>
      </c>
      <c r="P516">
        <v>1261200000</v>
      </c>
      <c r="Q516">
        <v>28</v>
      </c>
      <c r="R516">
        <v>1.97132611605611</v>
      </c>
      <c r="S516">
        <v>1.7147540983606602E-2</v>
      </c>
      <c r="T516">
        <v>-3.1447213490803998</v>
      </c>
      <c r="U516">
        <v>-1.43189705308763</v>
      </c>
      <c r="V516">
        <v>25.772120000000001</v>
      </c>
      <c r="W516">
        <v>26.597930000000002</v>
      </c>
      <c r="X516">
        <v>24.825900000000001</v>
      </c>
      <c r="Y516">
        <v>24.665019999999998</v>
      </c>
      <c r="Z516">
        <v>26.28388</v>
      </c>
      <c r="AA516">
        <v>24.152539999999998</v>
      </c>
      <c r="AB516">
        <v>24.38663</v>
      </c>
      <c r="AC516">
        <v>23.955269999999999</v>
      </c>
      <c r="AD516">
        <v>24.49811</v>
      </c>
      <c r="AE516">
        <v>28.591740000000001</v>
      </c>
      <c r="AF516">
        <v>28.26915</v>
      </c>
      <c r="AG516">
        <v>27.674720000000001</v>
      </c>
      <c r="AH516" s="1" t="str">
        <f>MID(G516,FIND("|",G516,1)+1,FIND("|",G516,FIND("|",G516,1)+1)-FIND("|",G516,1)-1)</f>
        <v>A0A180GYT3</v>
      </c>
      <c r="AI516" s="1" t="str">
        <f>VLOOKUP(AH516,'Additional Annotation'!B:J,2,FALSE)</f>
        <v>1183450680</v>
      </c>
      <c r="AJ516" s="1" t="str">
        <f>VLOOKUP(AH516,'Additional Annotation'!B:J,3,FALSE)</f>
        <v>ORY74783.1</v>
      </c>
      <c r="AK516" s="1" t="str">
        <f>VLOOKUP(AH516,'Additional Annotation'!B:J,7,FALSE)</f>
        <v>P-loop containing nucleoside triphosphate hydrolase protein</v>
      </c>
      <c r="AL516" s="1" t="str">
        <f>VLOOKUP(AH516,'Additional Annotation'!B:J,8,FALSE)</f>
        <v>Leucosporidium creatinivorum</v>
      </c>
      <c r="AM516" s="1" t="str">
        <f>VLOOKUP(AH516,'Additional Annotation'!B:J,9,FALSE)</f>
        <v>Leucosporidium creatinivorum</v>
      </c>
    </row>
    <row r="517" spans="1:39" x14ac:dyDescent="0.25">
      <c r="A517" s="15"/>
      <c r="B517" s="1" t="s">
        <v>31</v>
      </c>
      <c r="C517" s="1">
        <v>2.2452429245113699</v>
      </c>
      <c r="D517" s="1">
        <v>-4.0443534851074201</v>
      </c>
      <c r="E517" s="1" t="s">
        <v>1061</v>
      </c>
      <c r="F517" s="1" t="s">
        <v>1061</v>
      </c>
      <c r="G517" s="1" t="s">
        <v>1062</v>
      </c>
      <c r="H517">
        <v>5</v>
      </c>
      <c r="I517">
        <v>5</v>
      </c>
      <c r="J517">
        <v>5</v>
      </c>
      <c r="K517">
        <v>29.1</v>
      </c>
      <c r="L517">
        <v>29.1</v>
      </c>
      <c r="M517">
        <v>29.1</v>
      </c>
      <c r="N517">
        <v>17.757000000000001</v>
      </c>
      <c r="O517">
        <v>28.811</v>
      </c>
      <c r="P517">
        <v>2596900000</v>
      </c>
      <c r="Q517">
        <v>16</v>
      </c>
      <c r="R517">
        <v>2.2736330900132802</v>
      </c>
      <c r="S517">
        <v>1.0745387453874501E-2</v>
      </c>
      <c r="T517">
        <v>-4.0071640014648402</v>
      </c>
      <c r="U517">
        <v>-1.7981612383558201</v>
      </c>
      <c r="V517">
        <v>25.03762</v>
      </c>
      <c r="W517">
        <v>24.46705</v>
      </c>
      <c r="X517">
        <v>25.743040000000001</v>
      </c>
      <c r="Y517">
        <v>24.984749999999998</v>
      </c>
      <c r="Z517">
        <v>26.52168</v>
      </c>
      <c r="AA517">
        <v>24.047000000000001</v>
      </c>
      <c r="AB517">
        <v>25.07132</v>
      </c>
      <c r="AC517">
        <v>25.665469999999999</v>
      </c>
      <c r="AD517">
        <v>24.53125</v>
      </c>
      <c r="AE517">
        <v>29.002199999999998</v>
      </c>
      <c r="AF517">
        <v>29.35117</v>
      </c>
      <c r="AG517">
        <v>29.221540000000001</v>
      </c>
      <c r="AH517" s="1" t="str">
        <f>MID(G517,FIND("|",G517,1)+1,FIND("|",G517,FIND("|",G517,1)+1)-FIND("|",G517,1)-1)</f>
        <v>A0A180GYX1</v>
      </c>
      <c r="AI517" s="1" t="str">
        <f>VLOOKUP(AH517,'Additional Annotation'!B:J,2,FALSE)</f>
        <v>588259189</v>
      </c>
      <c r="AJ517" s="1" t="str">
        <f>VLOOKUP(AH517,'Additional Annotation'!B:J,3,FALSE)</f>
        <v>XP_006958748.1</v>
      </c>
      <c r="AK517" s="1" t="str">
        <f>VLOOKUP(AH517,'Additional Annotation'!B:J,7,FALSE)</f>
        <v>DnaJ-domain-containing protein</v>
      </c>
      <c r="AL517" s="1" t="str">
        <f>VLOOKUP(AH517,'Additional Annotation'!B:J,8,FALSE)</f>
        <v>Wallemia mellicola CBS 633.66</v>
      </c>
      <c r="AM517" s="1" t="str">
        <f>VLOOKUP(AH517,'Additional Annotation'!B:J,9,FALSE)</f>
        <v>Wallemia mellicola CBS 633.66</v>
      </c>
    </row>
    <row r="518" spans="1:39" x14ac:dyDescent="0.25">
      <c r="A518" s="15"/>
      <c r="B518" s="1" t="s">
        <v>31</v>
      </c>
      <c r="C518" s="1">
        <v>4.4178470974605197</v>
      </c>
      <c r="D518" s="1">
        <v>-6.4637896219889299</v>
      </c>
      <c r="E518" s="1" t="s">
        <v>1063</v>
      </c>
      <c r="F518" s="1" t="s">
        <v>1063</v>
      </c>
      <c r="G518" s="1" t="s">
        <v>1064</v>
      </c>
      <c r="H518">
        <v>4</v>
      </c>
      <c r="I518">
        <v>4</v>
      </c>
      <c r="J518">
        <v>4</v>
      </c>
      <c r="K518">
        <v>14.4</v>
      </c>
      <c r="L518">
        <v>14.4</v>
      </c>
      <c r="M518">
        <v>14.4</v>
      </c>
      <c r="N518">
        <v>12.452999999999999</v>
      </c>
      <c r="O518">
        <v>159.66</v>
      </c>
      <c r="P518">
        <v>9358200000</v>
      </c>
      <c r="Q518">
        <v>57</v>
      </c>
      <c r="R518">
        <v>4.1026147497782199</v>
      </c>
      <c r="S518">
        <v>0</v>
      </c>
      <c r="T518">
        <v>-6.3431955973307304</v>
      </c>
      <c r="U518">
        <v>-3.36620538315039</v>
      </c>
      <c r="V518">
        <v>25.805099999999999</v>
      </c>
      <c r="W518">
        <v>24.725729999999999</v>
      </c>
      <c r="X518">
        <v>26.568149999999999</v>
      </c>
      <c r="Y518">
        <v>24.2195</v>
      </c>
      <c r="Z518">
        <v>24.910789999999999</v>
      </c>
      <c r="AA518">
        <v>25.279330000000002</v>
      </c>
      <c r="AB518">
        <v>25.06345</v>
      </c>
      <c r="AC518">
        <v>24.232620000000001</v>
      </c>
      <c r="AD518">
        <v>24.50752</v>
      </c>
      <c r="AE518">
        <v>30.830850000000002</v>
      </c>
      <c r="AF518">
        <v>31.585349999999998</v>
      </c>
      <c r="AG518">
        <v>31.023</v>
      </c>
      <c r="AH518" s="1" t="str">
        <f>MID(G518,FIND("|",G518,1)+1,FIND("|",G518,FIND("|",G518,1)+1)-FIND("|",G518,1)-1)</f>
        <v>A0A180GZJ2</v>
      </c>
      <c r="AI518" s="1" t="str">
        <f>VLOOKUP(AH518,'Additional Annotation'!B:J,2,FALSE)</f>
        <v>1034743952</v>
      </c>
      <c r="AJ518" s="1" t="str">
        <f>VLOOKUP(AH518,'Additional Annotation'!B:J,3,FALSE)</f>
        <v>OAV97944.1</v>
      </c>
      <c r="AK518" s="1" t="str">
        <f>VLOOKUP(AH518,'Additional Annotation'!B:J,7,FALSE)</f>
        <v>hypothetical protein PTTG_03168</v>
      </c>
      <c r="AL518" s="1" t="str">
        <f>VLOOKUP(AH518,'Additional Annotation'!B:J,8,FALSE)</f>
        <v>Puccinia triticina 1-1 BBBD Race 1</v>
      </c>
      <c r="AM518" s="1" t="str">
        <f>VLOOKUP(AH518,'Additional Annotation'!B:J,9,FALSE)</f>
        <v>Puccinia triticina 1-1 BBBD Race 1</v>
      </c>
    </row>
    <row r="519" spans="1:39" x14ac:dyDescent="0.25">
      <c r="A519" s="15"/>
      <c r="B519" s="1" t="s">
        <v>31</v>
      </c>
      <c r="C519" s="1">
        <v>2.13409599156074</v>
      </c>
      <c r="D519" s="1">
        <v>-2.9093666076660201</v>
      </c>
      <c r="E519" s="1" t="s">
        <v>1065</v>
      </c>
      <c r="F519" s="1" t="s">
        <v>1065</v>
      </c>
      <c r="G519" s="1" t="s">
        <v>1066</v>
      </c>
      <c r="H519">
        <v>8</v>
      </c>
      <c r="I519">
        <v>8</v>
      </c>
      <c r="J519">
        <v>8</v>
      </c>
      <c r="K519">
        <v>41.2</v>
      </c>
      <c r="L519">
        <v>41.2</v>
      </c>
      <c r="M519">
        <v>41.2</v>
      </c>
      <c r="N519">
        <v>35.512999999999998</v>
      </c>
      <c r="O519">
        <v>323.31</v>
      </c>
      <c r="P519">
        <v>41625000000</v>
      </c>
      <c r="Q519">
        <v>157</v>
      </c>
      <c r="R519">
        <v>4.0617471371729001</v>
      </c>
      <c r="S519">
        <v>0</v>
      </c>
      <c r="T519">
        <v>-8.3148930867512991</v>
      </c>
      <c r="U519">
        <v>-4.12445209889162</v>
      </c>
      <c r="V519">
        <v>26.189520000000002</v>
      </c>
      <c r="W519">
        <v>27.554410000000001</v>
      </c>
      <c r="X519">
        <v>25.490210000000001</v>
      </c>
      <c r="Y519">
        <v>24.3614</v>
      </c>
      <c r="Z519">
        <v>26.109249999999999</v>
      </c>
      <c r="AA519">
        <v>24.96818</v>
      </c>
      <c r="AB519">
        <v>25.546530000000001</v>
      </c>
      <c r="AC519">
        <v>27.9377</v>
      </c>
      <c r="AD519">
        <v>25.177910000000001</v>
      </c>
      <c r="AE519">
        <v>33.462710000000001</v>
      </c>
      <c r="AF519">
        <v>33.566380000000002</v>
      </c>
      <c r="AG519">
        <v>33.354419999999998</v>
      </c>
      <c r="AH519" s="1" t="str">
        <f>MID(G519,FIND("|",G519,1)+1,FIND("|",G519,FIND("|",G519,1)+1)-FIND("|",G519,1)-1)</f>
        <v>A0A180GZZ7</v>
      </c>
      <c r="AI519" s="1" t="str">
        <f>VLOOKUP(AH519,'Additional Annotation'!B:J,2,FALSE)</f>
        <v>1022848202</v>
      </c>
      <c r="AJ519" s="1" t="str">
        <f>VLOOKUP(AH519,'Additional Annotation'!B:J,3,FALSE)</f>
        <v>XP_016273315.1</v>
      </c>
      <c r="AK519" s="1" t="str">
        <f>VLOOKUP(AH519,'Additional Annotation'!B:J,7,FALSE)</f>
        <v>protein of carbohydrate kinase, FGGY type family</v>
      </c>
      <c r="AL519" s="1" t="str">
        <f>VLOOKUP(AH519,'Additional Annotation'!B:J,8,FALSE)</f>
        <v>Rhodotorula toruloides;Rhodotorula toruloides NP11</v>
      </c>
      <c r="AM519" s="1" t="str">
        <f>VLOOKUP(AH519,'Additional Annotation'!B:J,9,FALSE)</f>
        <v>Rhodotorula toruloides;Rhodotorula toruloides NP11</v>
      </c>
    </row>
    <row r="520" spans="1:39" x14ac:dyDescent="0.25">
      <c r="A520" s="15"/>
      <c r="B520" s="1" t="s">
        <v>31</v>
      </c>
      <c r="C520" s="1">
        <v>3.3670307394291301</v>
      </c>
      <c r="D520" s="1">
        <v>-3.89399782816569</v>
      </c>
      <c r="E520" s="1" t="s">
        <v>1067</v>
      </c>
      <c r="F520" s="1" t="s">
        <v>1067</v>
      </c>
      <c r="G520" s="1" t="s">
        <v>1068</v>
      </c>
      <c r="H520">
        <v>29</v>
      </c>
      <c r="I520">
        <v>28</v>
      </c>
      <c r="J520">
        <v>6</v>
      </c>
      <c r="K520">
        <v>43.8</v>
      </c>
      <c r="L520">
        <v>42.6</v>
      </c>
      <c r="M520">
        <v>7.6</v>
      </c>
      <c r="N520">
        <v>87.728999999999999</v>
      </c>
      <c r="O520">
        <v>80.418000000000006</v>
      </c>
      <c r="P520">
        <v>4645000000</v>
      </c>
      <c r="Q520">
        <v>79</v>
      </c>
      <c r="R520">
        <v>3.6655734226351302</v>
      </c>
      <c r="S520">
        <v>2.9890109890109901E-3</v>
      </c>
      <c r="T520">
        <v>-5.3994318644205697</v>
      </c>
      <c r="U520">
        <v>-2.8085893382613198</v>
      </c>
      <c r="V520">
        <v>24.36403</v>
      </c>
      <c r="W520">
        <v>24.761140000000001</v>
      </c>
      <c r="X520">
        <v>23.565860000000001</v>
      </c>
      <c r="Y520">
        <v>25.010400000000001</v>
      </c>
      <c r="Z520">
        <v>24.051469999999998</v>
      </c>
      <c r="AA520">
        <v>25.485099999999999</v>
      </c>
      <c r="AB520">
        <v>24.449290000000001</v>
      </c>
      <c r="AC520">
        <v>25.14555</v>
      </c>
      <c r="AD520">
        <v>25.262930000000001</v>
      </c>
      <c r="AE520">
        <v>30.204080000000001</v>
      </c>
      <c r="AF520">
        <v>30.295269999999999</v>
      </c>
      <c r="AG520">
        <v>30.245930000000001</v>
      </c>
      <c r="AH520" s="1" t="str">
        <f>MID(G520,FIND("|",G520,1)+1,FIND("|",G520,FIND("|",G520,1)+1)-FIND("|",G520,1)-1)</f>
        <v>A0A180H029</v>
      </c>
      <c r="AI520" s="1" t="str">
        <f>VLOOKUP(AH520,'Additional Annotation'!B:J,2,FALSE)</f>
        <v>1405426998</v>
      </c>
      <c r="AJ520" s="1" t="str">
        <f>VLOOKUP(AH520,'Additional Annotation'!B:J,3,FALSE)</f>
        <v>SCZ91122.1</v>
      </c>
      <c r="AK520" s="1" t="str">
        <f>VLOOKUP(AH520,'Additional Annotation'!B:J,7,FALSE)</f>
        <v>BZ3501_MvSof-1269-A2-R1_Chr2-1g03791</v>
      </c>
      <c r="AL520" s="1" t="str">
        <f>VLOOKUP(AH520,'Additional Annotation'!B:J,8,FALSE)</f>
        <v>Microbotryum saponariae</v>
      </c>
      <c r="AM520" s="1" t="str">
        <f>VLOOKUP(AH520,'Additional Annotation'!B:J,9,FALSE)</f>
        <v>Microbotryum saponariae</v>
      </c>
    </row>
    <row r="521" spans="1:39" x14ac:dyDescent="0.25">
      <c r="A521" s="15"/>
      <c r="B521" s="1" t="s">
        <v>31</v>
      </c>
      <c r="C521" s="1">
        <v>2.9283163474964198</v>
      </c>
      <c r="D521" s="1">
        <v>-5.4159615834553998</v>
      </c>
      <c r="E521" s="1" t="s">
        <v>1069</v>
      </c>
      <c r="F521" s="1" t="s">
        <v>1069</v>
      </c>
      <c r="G521" s="1" t="s">
        <v>1070</v>
      </c>
      <c r="H521">
        <v>10</v>
      </c>
      <c r="I521">
        <v>10</v>
      </c>
      <c r="J521">
        <v>10</v>
      </c>
      <c r="K521">
        <v>32.700000000000003</v>
      </c>
      <c r="L521">
        <v>32.700000000000003</v>
      </c>
      <c r="M521">
        <v>32.700000000000003</v>
      </c>
      <c r="N521">
        <v>49.015999999999998</v>
      </c>
      <c r="O521">
        <v>39.566000000000003</v>
      </c>
      <c r="P521">
        <v>1181800000</v>
      </c>
      <c r="Q521">
        <v>33</v>
      </c>
      <c r="R521">
        <v>4.1648285360181401</v>
      </c>
      <c r="S521">
        <v>1.06277372262774E-2</v>
      </c>
      <c r="T521">
        <v>-2.9977156321207699</v>
      </c>
      <c r="U521">
        <v>-1.78948136155</v>
      </c>
      <c r="V521">
        <v>23.372579999999999</v>
      </c>
      <c r="W521">
        <v>24.581060000000001</v>
      </c>
      <c r="X521">
        <v>24.93421</v>
      </c>
      <c r="Y521">
        <v>25.09967</v>
      </c>
      <c r="Z521">
        <v>25.052779999999998</v>
      </c>
      <c r="AA521">
        <v>25.550139999999999</v>
      </c>
      <c r="AB521">
        <v>25.186209999999999</v>
      </c>
      <c r="AC521">
        <v>24.288910000000001</v>
      </c>
      <c r="AD521">
        <v>25.680499999999999</v>
      </c>
      <c r="AE521">
        <v>28.361519999999999</v>
      </c>
      <c r="AF521">
        <v>28.230820000000001</v>
      </c>
      <c r="AG521">
        <v>28.103400000000001</v>
      </c>
      <c r="AH521" s="1" t="str">
        <f>MID(G521,FIND("|",G521,1)+1,FIND("|",G521,FIND("|",G521,1)+1)-FIND("|",G521,1)-1)</f>
        <v>A0A180H0M4</v>
      </c>
      <c r="AI521" s="1" t="str">
        <f>VLOOKUP(AH521,'Additional Annotation'!B:J,2,FALSE)</f>
        <v>1183433781</v>
      </c>
      <c r="AJ521" s="1" t="str">
        <f>VLOOKUP(AH521,'Additional Annotation'!B:J,3,FALSE)</f>
        <v>ORY57998.1</v>
      </c>
      <c r="AK521" s="1" t="str">
        <f>VLOOKUP(AH521,'Additional Annotation'!B:J,7,FALSE)</f>
        <v>Redoxin</v>
      </c>
      <c r="AL521" s="1" t="str">
        <f>VLOOKUP(AH521,'Additional Annotation'!B:J,8,FALSE)</f>
        <v>Leucosporidium creatinivorum</v>
      </c>
      <c r="AM521" s="1" t="str">
        <f>VLOOKUP(AH521,'Additional Annotation'!B:J,9,FALSE)</f>
        <v>Leucosporidium creatinivorum</v>
      </c>
    </row>
    <row r="522" spans="1:39" x14ac:dyDescent="0.25">
      <c r="A522" s="15"/>
      <c r="B522" s="1" t="s">
        <v>31</v>
      </c>
      <c r="C522" s="1">
        <v>3.6686189292073799</v>
      </c>
      <c r="D522" s="1">
        <v>-4.0566266377766897</v>
      </c>
      <c r="E522" s="1" t="s">
        <v>1071</v>
      </c>
      <c r="F522" s="1" t="s">
        <v>1071</v>
      </c>
      <c r="G522" s="1" t="s">
        <v>1072</v>
      </c>
      <c r="H522">
        <v>10</v>
      </c>
      <c r="I522">
        <v>10</v>
      </c>
      <c r="J522">
        <v>10</v>
      </c>
      <c r="K522">
        <v>21.9</v>
      </c>
      <c r="L522">
        <v>21.9</v>
      </c>
      <c r="M522">
        <v>21.9</v>
      </c>
      <c r="N522">
        <v>76.406000000000006</v>
      </c>
      <c r="O522">
        <v>124.2</v>
      </c>
      <c r="P522">
        <v>3435300000</v>
      </c>
      <c r="Q522">
        <v>36</v>
      </c>
      <c r="R522">
        <v>3.68284220637273</v>
      </c>
      <c r="S522">
        <v>5.1162790697674397E-3</v>
      </c>
      <c r="T522">
        <v>-4.2042732238769496</v>
      </c>
      <c r="U522">
        <v>-2.3029056626112401</v>
      </c>
      <c r="V522">
        <v>25.119070000000001</v>
      </c>
      <c r="W522">
        <v>26.644359999999999</v>
      </c>
      <c r="X522">
        <v>25.39339</v>
      </c>
      <c r="Y522">
        <v>25.11131</v>
      </c>
      <c r="Z522">
        <v>26.011590000000002</v>
      </c>
      <c r="AA522">
        <v>25.376059999999999</v>
      </c>
      <c r="AB522">
        <v>24.813680000000002</v>
      </c>
      <c r="AC522">
        <v>24.728449999999999</v>
      </c>
      <c r="AD522">
        <v>25.01972</v>
      </c>
      <c r="AE522">
        <v>29.365130000000001</v>
      </c>
      <c r="AF522">
        <v>30.00731</v>
      </c>
      <c r="AG522">
        <v>29.739329999999999</v>
      </c>
      <c r="AH522" s="1" t="str">
        <f>MID(G522,FIND("|",G522,1)+1,FIND("|",G522,FIND("|",G522,1)+1)-FIND("|",G522,1)-1)</f>
        <v>A0A180H0Y5</v>
      </c>
      <c r="AI522" s="1" t="str">
        <f>VLOOKUP(AH522,'Additional Annotation'!B:J,2,FALSE)</f>
        <v>1034744279</v>
      </c>
      <c r="AJ522" s="1" t="str">
        <f>VLOOKUP(AH522,'Additional Annotation'!B:J,3,FALSE)</f>
        <v>OAV98269.1</v>
      </c>
      <c r="AK522" s="1" t="str">
        <f>VLOOKUP(AH522,'Additional Annotation'!B:J,7,FALSE)</f>
        <v>hypothetical protein PTTG_11690</v>
      </c>
      <c r="AL522" s="1" t="str">
        <f>VLOOKUP(AH522,'Additional Annotation'!B:J,8,FALSE)</f>
        <v>Puccinia triticina 1-1 BBBD Race 1</v>
      </c>
      <c r="AM522" s="1" t="str">
        <f>VLOOKUP(AH522,'Additional Annotation'!B:J,9,FALSE)</f>
        <v>Puccinia triticina 1-1 BBBD Race 1</v>
      </c>
    </row>
    <row r="523" spans="1:39" x14ac:dyDescent="0.25">
      <c r="A523" s="15"/>
      <c r="B523" s="1" t="s">
        <v>31</v>
      </c>
      <c r="C523" s="1">
        <v>2.4899235673088298</v>
      </c>
      <c r="D523" s="1">
        <v>-3.6517562866210902</v>
      </c>
      <c r="E523" s="1" t="s">
        <v>1073</v>
      </c>
      <c r="F523" s="1" t="s">
        <v>1073</v>
      </c>
      <c r="G523" s="1" t="s">
        <v>1074</v>
      </c>
      <c r="H523">
        <v>9</v>
      </c>
      <c r="I523">
        <v>9</v>
      </c>
      <c r="J523">
        <v>9</v>
      </c>
      <c r="K523">
        <v>42.9</v>
      </c>
      <c r="L523">
        <v>42.9</v>
      </c>
      <c r="M523">
        <v>42.9</v>
      </c>
      <c r="N523">
        <v>26.3</v>
      </c>
      <c r="O523">
        <v>189.97</v>
      </c>
      <c r="P523">
        <v>6047900000</v>
      </c>
      <c r="Q523">
        <v>50</v>
      </c>
      <c r="R523">
        <v>3.3986686628870899</v>
      </c>
      <c r="S523">
        <v>2.6153846153846201E-3</v>
      </c>
      <c r="T523">
        <v>-5.3840147654215498</v>
      </c>
      <c r="U523">
        <v>-2.7014184339090499</v>
      </c>
      <c r="V523">
        <v>26.259329999999999</v>
      </c>
      <c r="W523">
        <v>24.33323</v>
      </c>
      <c r="X523">
        <v>25.782389999999999</v>
      </c>
      <c r="Y523">
        <v>24.248280000000001</v>
      </c>
      <c r="Z523">
        <v>25.8416</v>
      </c>
      <c r="AA523">
        <v>25.295490000000001</v>
      </c>
      <c r="AB523">
        <v>25.357230000000001</v>
      </c>
      <c r="AC523">
        <v>25.128900000000002</v>
      </c>
      <c r="AD523">
        <v>25.086449999999999</v>
      </c>
      <c r="AE523">
        <v>30.228259999999999</v>
      </c>
      <c r="AF523">
        <v>30.768879999999999</v>
      </c>
      <c r="AG523">
        <v>30.540289999999999</v>
      </c>
      <c r="AH523" s="1" t="str">
        <f>MID(G523,FIND("|",G523,1)+1,FIND("|",G523,FIND("|",G523,1)+1)-FIND("|",G523,1)-1)</f>
        <v>A0A180H1L0</v>
      </c>
      <c r="AI523" s="1" t="str">
        <f>VLOOKUP(AH523,'Additional Annotation'!B:J,2,FALSE)</f>
        <v>1034744919</v>
      </c>
      <c r="AJ523" s="1" t="str">
        <f>VLOOKUP(AH523,'Additional Annotation'!B:J,3,FALSE)</f>
        <v>OAV98906.1</v>
      </c>
      <c r="AK523" s="1" t="str">
        <f>VLOOKUP(AH523,'Additional Annotation'!B:J,7,FALSE)</f>
        <v>20S proteasome subunit beta 1</v>
      </c>
      <c r="AL523" s="1" t="str">
        <f>VLOOKUP(AH523,'Additional Annotation'!B:J,8,FALSE)</f>
        <v>Puccinia triticina 1-1 BBBD Race 1</v>
      </c>
      <c r="AM523" s="1" t="str">
        <f>VLOOKUP(AH523,'Additional Annotation'!B:J,9,FALSE)</f>
        <v>Puccinia triticina 1-1 BBBD Race 1</v>
      </c>
    </row>
    <row r="524" spans="1:39" x14ac:dyDescent="0.25">
      <c r="A524" s="15"/>
      <c r="B524" s="1" t="s">
        <v>31</v>
      </c>
      <c r="C524" s="1">
        <v>2.6855379219187401</v>
      </c>
      <c r="D524" s="1">
        <v>-3.94399388631185</v>
      </c>
      <c r="E524" s="1" t="s">
        <v>1075</v>
      </c>
      <c r="F524" s="1" t="s">
        <v>1075</v>
      </c>
      <c r="G524" s="1" t="s">
        <v>1076</v>
      </c>
      <c r="H524">
        <v>22</v>
      </c>
      <c r="I524">
        <v>22</v>
      </c>
      <c r="J524">
        <v>22</v>
      </c>
      <c r="K524">
        <v>28.2</v>
      </c>
      <c r="L524">
        <v>28.2</v>
      </c>
      <c r="M524">
        <v>28.2</v>
      </c>
      <c r="N524">
        <v>121.04</v>
      </c>
      <c r="O524">
        <v>174.67</v>
      </c>
      <c r="P524">
        <v>2532900000</v>
      </c>
      <c r="Q524">
        <v>63</v>
      </c>
      <c r="R524">
        <v>3.9321073009646601</v>
      </c>
      <c r="S524">
        <v>4.0774193548387102E-3</v>
      </c>
      <c r="T524">
        <v>-4.3225447336832703</v>
      </c>
      <c r="U524">
        <v>-2.4157365749722302</v>
      </c>
      <c r="V524">
        <v>23.58306</v>
      </c>
      <c r="W524">
        <v>24.872109999999999</v>
      </c>
      <c r="X524">
        <v>25.370329999999999</v>
      </c>
      <c r="Y524">
        <v>24.462319999999998</v>
      </c>
      <c r="Z524">
        <v>25.350159999999999</v>
      </c>
      <c r="AA524">
        <v>25.053290000000001</v>
      </c>
      <c r="AB524">
        <v>24.291370000000001</v>
      </c>
      <c r="AC524">
        <v>25.541920000000001</v>
      </c>
      <c r="AD524">
        <v>25.465969999999999</v>
      </c>
      <c r="AE524">
        <v>29.492380000000001</v>
      </c>
      <c r="AF524">
        <v>29.05949</v>
      </c>
      <c r="AG524">
        <v>29.28154</v>
      </c>
      <c r="AH524" s="1" t="str">
        <f>MID(G524,FIND("|",G524,1)+1,FIND("|",G524,FIND("|",G524,1)+1)-FIND("|",G524,1)-1)</f>
        <v>A0A180H1U7</v>
      </c>
      <c r="AI524" s="1" t="str">
        <f>VLOOKUP(AH524,'Additional Annotation'!B:J,2,FALSE)</f>
        <v>1034744353</v>
      </c>
      <c r="AJ524" s="1" t="str">
        <f>VLOOKUP(AH524,'Additional Annotation'!B:J,3,FALSE)</f>
        <v>OAV98343.1</v>
      </c>
      <c r="AK524" s="1" t="str">
        <f>VLOOKUP(AH524,'Additional Annotation'!B:J,7,FALSE)</f>
        <v>guanine nucleotide-binding protein subunit beta-like protein</v>
      </c>
      <c r="AL524" s="1" t="str">
        <f>VLOOKUP(AH524,'Additional Annotation'!B:J,8,FALSE)</f>
        <v>Puccinia triticina 1-1 BBBD Race 1</v>
      </c>
      <c r="AM524" s="1" t="str">
        <f>VLOOKUP(AH524,'Additional Annotation'!B:J,9,FALSE)</f>
        <v>Puccinia triticina 1-1 BBBD Race 1</v>
      </c>
    </row>
    <row r="525" spans="1:39" x14ac:dyDescent="0.25">
      <c r="A525" s="15"/>
      <c r="B525" s="1" t="s">
        <v>31</v>
      </c>
      <c r="C525" s="1">
        <v>1.88072217986218</v>
      </c>
      <c r="D525" s="1">
        <v>-2.3379707336425799</v>
      </c>
      <c r="E525" s="1" t="s">
        <v>1077</v>
      </c>
      <c r="F525" s="1" t="s">
        <v>1077</v>
      </c>
      <c r="G525" s="1" t="s">
        <v>1078</v>
      </c>
      <c r="H525">
        <v>6</v>
      </c>
      <c r="I525">
        <v>6</v>
      </c>
      <c r="J525">
        <v>6</v>
      </c>
      <c r="K525">
        <v>14.7</v>
      </c>
      <c r="L525">
        <v>14.7</v>
      </c>
      <c r="M525">
        <v>14.7</v>
      </c>
      <c r="N525">
        <v>57.73</v>
      </c>
      <c r="O525">
        <v>14.91</v>
      </c>
      <c r="P525">
        <v>580750000</v>
      </c>
      <c r="Q525">
        <v>11</v>
      </c>
      <c r="R525">
        <v>2.8082543029553801</v>
      </c>
      <c r="S525">
        <v>4.50200803212851E-2</v>
      </c>
      <c r="T525">
        <v>-1.93430773417155</v>
      </c>
      <c r="U525">
        <v>-1.1038923042615001</v>
      </c>
      <c r="V525">
        <v>24.776230000000002</v>
      </c>
      <c r="W525">
        <v>24.945550000000001</v>
      </c>
      <c r="X525">
        <v>24.621929999999999</v>
      </c>
      <c r="Y525">
        <v>24.971730000000001</v>
      </c>
      <c r="Z525">
        <v>25.330919999999999</v>
      </c>
      <c r="AA525">
        <v>25.561440000000001</v>
      </c>
      <c r="AB525">
        <v>25.135490000000001</v>
      </c>
      <c r="AC525">
        <v>23.213889999999999</v>
      </c>
      <c r="AD525">
        <v>24.18271</v>
      </c>
      <c r="AE525">
        <v>27.585129999999999</v>
      </c>
      <c r="AF525">
        <v>27.103200000000001</v>
      </c>
      <c r="AG525">
        <v>26.97869</v>
      </c>
      <c r="AH525" s="1" t="str">
        <f>MID(G525,FIND("|",G525,1)+1,FIND("|",G525,FIND("|",G525,1)+1)-FIND("|",G525,1)-1)</f>
        <v>A0A180H2L6</v>
      </c>
      <c r="AI525" s="1" t="str">
        <f>VLOOKUP(AH525,'Additional Annotation'!B:J,2,FALSE)</f>
        <v>1034744862</v>
      </c>
      <c r="AJ525" s="1" t="str">
        <f>VLOOKUP(AH525,'Additional Annotation'!B:J,3,FALSE)</f>
        <v>OAV98849.1</v>
      </c>
      <c r="AK525" s="1" t="str">
        <f>VLOOKUP(AH525,'Additional Annotation'!B:J,7,FALSE)</f>
        <v>hypothetical protein PTTG_25534</v>
      </c>
      <c r="AL525" s="1" t="str">
        <f>VLOOKUP(AH525,'Additional Annotation'!B:J,8,FALSE)</f>
        <v>Puccinia triticina 1-1 BBBD Race 1</v>
      </c>
      <c r="AM525" s="1" t="str">
        <f>VLOOKUP(AH525,'Additional Annotation'!B:J,9,FALSE)</f>
        <v>Puccinia triticina 1-1 BBBD Race 1</v>
      </c>
    </row>
    <row r="526" spans="1:39" x14ac:dyDescent="0.25">
      <c r="A526" s="15"/>
      <c r="B526" s="1" t="s">
        <v>31</v>
      </c>
      <c r="C526" s="1">
        <v>2.3116362543206299</v>
      </c>
      <c r="D526" s="1">
        <v>-2.6202055613199899</v>
      </c>
      <c r="E526" s="1" t="s">
        <v>1079</v>
      </c>
      <c r="F526" s="1" t="s">
        <v>1080</v>
      </c>
      <c r="G526" s="1" t="s">
        <v>1081</v>
      </c>
      <c r="H526">
        <v>11</v>
      </c>
      <c r="I526">
        <v>11</v>
      </c>
      <c r="J526">
        <v>11</v>
      </c>
      <c r="K526">
        <v>32.299999999999997</v>
      </c>
      <c r="L526">
        <v>32.299999999999997</v>
      </c>
      <c r="M526">
        <v>32.299999999999997</v>
      </c>
      <c r="N526">
        <v>52.487000000000002</v>
      </c>
      <c r="O526">
        <v>102.06</v>
      </c>
      <c r="P526">
        <v>3178400000</v>
      </c>
      <c r="Q526">
        <v>42</v>
      </c>
      <c r="R526">
        <v>2.2452429245113699</v>
      </c>
      <c r="S526">
        <v>1.07851851851852E-2</v>
      </c>
      <c r="T526">
        <v>-4.0443534851074201</v>
      </c>
      <c r="U526">
        <v>-1.7985269595848099</v>
      </c>
      <c r="V526">
        <v>25.000019999999999</v>
      </c>
      <c r="W526">
        <v>26.30172</v>
      </c>
      <c r="X526">
        <v>25.37133</v>
      </c>
      <c r="Y526">
        <v>25.8751</v>
      </c>
      <c r="Z526">
        <v>26.699249999999999</v>
      </c>
      <c r="AA526">
        <v>24.190799999999999</v>
      </c>
      <c r="AB526">
        <v>25.702549999999999</v>
      </c>
      <c r="AC526">
        <v>25.680050000000001</v>
      </c>
      <c r="AD526">
        <v>25.323419999999999</v>
      </c>
      <c r="AE526">
        <v>29.769390000000001</v>
      </c>
      <c r="AF526">
        <v>29.382940000000001</v>
      </c>
      <c r="AG526">
        <v>29.74588</v>
      </c>
      <c r="AH526" s="1" t="str">
        <f>MID(G526,FIND("|",G526,1)+1,FIND("|",G526,FIND("|",G526,1)+1)-FIND("|",G526,1)-1)</f>
        <v>A0A180H2R4</v>
      </c>
      <c r="AI526" s="1" t="str">
        <f>VLOOKUP(AH526,'Additional Annotation'!B:J,2,FALSE)</f>
        <v>1216226163</v>
      </c>
      <c r="AJ526" s="1" t="str">
        <f>VLOOKUP(AH526,'Additional Annotation'!B:J,3,FALSE)</f>
        <v>SCV68746.1</v>
      </c>
      <c r="AK526" s="1" t="str">
        <f>VLOOKUP(AH526,'Additional Annotation'!B:J,7,FALSE)</f>
        <v>BQ2448_867</v>
      </c>
      <c r="AL526" s="1" t="str">
        <f>VLOOKUP(AH526,'Additional Annotation'!B:J,8,FALSE)</f>
        <v>Microbotryum intermedium</v>
      </c>
      <c r="AM526" s="1" t="str">
        <f>VLOOKUP(AH526,'Additional Annotation'!B:J,9,FALSE)</f>
        <v>Microbotryum intermedium</v>
      </c>
    </row>
    <row r="527" spans="1:39" x14ac:dyDescent="0.25">
      <c r="A527" s="15"/>
      <c r="B527" s="1" t="s">
        <v>31</v>
      </c>
      <c r="C527" s="1">
        <v>1.9088410508556299</v>
      </c>
      <c r="D527" s="1">
        <v>-7.4408092498779297</v>
      </c>
      <c r="E527" s="1" t="s">
        <v>1082</v>
      </c>
      <c r="F527" s="1" t="s">
        <v>1082</v>
      </c>
      <c r="G527" s="1" t="s">
        <v>1083</v>
      </c>
      <c r="H527">
        <v>3</v>
      </c>
      <c r="I527">
        <v>3</v>
      </c>
      <c r="J527">
        <v>3</v>
      </c>
      <c r="K527">
        <v>20.3</v>
      </c>
      <c r="L527">
        <v>20.3</v>
      </c>
      <c r="M527">
        <v>20.3</v>
      </c>
      <c r="N527">
        <v>25.695</v>
      </c>
      <c r="O527">
        <v>50.674999999999997</v>
      </c>
      <c r="P527">
        <v>10633000000</v>
      </c>
      <c r="Q527">
        <v>52</v>
      </c>
      <c r="R527">
        <v>4.4178470974605197</v>
      </c>
      <c r="S527">
        <v>0</v>
      </c>
      <c r="T527">
        <v>-6.4637896219889299</v>
      </c>
      <c r="U527">
        <v>-3.5397127750528101</v>
      </c>
      <c r="V527">
        <v>24.272649999999999</v>
      </c>
      <c r="W527">
        <v>25.906700000000001</v>
      </c>
      <c r="X527">
        <v>24.228829999999999</v>
      </c>
      <c r="Y527">
        <v>24.957450000000001</v>
      </c>
      <c r="Z527">
        <v>25.057559999999999</v>
      </c>
      <c r="AA527">
        <v>24.472270000000002</v>
      </c>
      <c r="AB527">
        <v>26.032170000000001</v>
      </c>
      <c r="AC527">
        <v>26.420310000000001</v>
      </c>
      <c r="AD527">
        <v>24.82366</v>
      </c>
      <c r="AE527">
        <v>31.224460000000001</v>
      </c>
      <c r="AF527">
        <v>30.860749999999999</v>
      </c>
      <c r="AG527">
        <v>31.793430000000001</v>
      </c>
      <c r="AH527" s="1" t="str">
        <f>MID(G527,FIND("|",G527,1)+1,FIND("|",G527,FIND("|",G527,1)+1)-FIND("|",G527,1)-1)</f>
        <v>A0A180H2R5</v>
      </c>
      <c r="AI527" s="1" t="str">
        <f>VLOOKUP(AH527,'Additional Annotation'!B:J,2,FALSE)</f>
        <v>1034744931</v>
      </c>
      <c r="AJ527" s="1" t="str">
        <f>VLOOKUP(AH527,'Additional Annotation'!B:J,3,FALSE)</f>
        <v>OAV98918.1</v>
      </c>
      <c r="AK527" s="1" t="str">
        <f>VLOOKUP(AH527,'Additional Annotation'!B:J,7,FALSE)</f>
        <v>protein BMH2</v>
      </c>
      <c r="AL527" s="1" t="str">
        <f>VLOOKUP(AH527,'Additional Annotation'!B:J,8,FALSE)</f>
        <v>Puccinia triticina 1-1 BBBD Race 1</v>
      </c>
      <c r="AM527" s="1" t="str">
        <f>VLOOKUP(AH527,'Additional Annotation'!B:J,9,FALSE)</f>
        <v>Puccinia triticina 1-1 BBBD Race 1</v>
      </c>
    </row>
    <row r="528" spans="1:39" x14ac:dyDescent="0.25">
      <c r="A528" s="15"/>
      <c r="B528" s="1" t="s">
        <v>31</v>
      </c>
      <c r="C528" s="1">
        <v>4.0536459684199198</v>
      </c>
      <c r="D528" s="1">
        <v>-7.03090476989746</v>
      </c>
      <c r="E528" s="1" t="s">
        <v>1084</v>
      </c>
      <c r="F528" s="1" t="s">
        <v>1084</v>
      </c>
      <c r="G528" s="1" t="s">
        <v>1085</v>
      </c>
      <c r="H528">
        <v>15</v>
      </c>
      <c r="I528">
        <v>15</v>
      </c>
      <c r="J528">
        <v>15</v>
      </c>
      <c r="K528">
        <v>35</v>
      </c>
      <c r="L528">
        <v>35</v>
      </c>
      <c r="M528">
        <v>35</v>
      </c>
      <c r="N528">
        <v>65.426000000000002</v>
      </c>
      <c r="O528">
        <v>44.944000000000003</v>
      </c>
      <c r="P528">
        <v>2259100000</v>
      </c>
      <c r="Q528">
        <v>37</v>
      </c>
      <c r="R528">
        <v>2.13409599156074</v>
      </c>
      <c r="S528">
        <v>1.82978723404255E-2</v>
      </c>
      <c r="T528">
        <v>-2.9093666076660201</v>
      </c>
      <c r="U528">
        <v>-1.39965851831345</v>
      </c>
      <c r="V528">
        <v>23.26755</v>
      </c>
      <c r="W528">
        <v>24.763570000000001</v>
      </c>
      <c r="X528">
        <v>25.277280000000001</v>
      </c>
      <c r="Y528">
        <v>25.832850000000001</v>
      </c>
      <c r="Z528">
        <v>27.443159999999999</v>
      </c>
      <c r="AA528">
        <v>25.68357</v>
      </c>
      <c r="AB528">
        <v>24.761849999999999</v>
      </c>
      <c r="AC528">
        <v>23.429369999999999</v>
      </c>
      <c r="AD528">
        <v>25.98218</v>
      </c>
      <c r="AE528">
        <v>28.985900000000001</v>
      </c>
      <c r="AF528">
        <v>29.260919999999999</v>
      </c>
      <c r="AG528">
        <v>29.44087</v>
      </c>
      <c r="AH528" s="1" t="str">
        <f>MID(G528,FIND("|",G528,1)+1,FIND("|",G528,FIND("|",G528,1)+1)-FIND("|",G528,1)-1)</f>
        <v>A0A180H2Y5</v>
      </c>
      <c r="AI528" s="1" t="str">
        <f>VLOOKUP(AH528,'Additional Annotation'!B:J,2,FALSE)</f>
        <v>403160932</v>
      </c>
      <c r="AJ528" s="1" t="str">
        <f>VLOOKUP(AH528,'Additional Annotation'!B:J,3,FALSE)</f>
        <v>XP_003321345.2</v>
      </c>
      <c r="AK528" s="1" t="str">
        <f>VLOOKUP(AH528,'Additional Annotation'!B:J,7,FALSE)</f>
        <v>diazepam-binding inhibitor (GABA receptor modulator, acyl-CoA-binding protein)</v>
      </c>
      <c r="AL528" s="1" t="str">
        <f>VLOOKUP(AH528,'Additional Annotation'!B:J,8,FALSE)</f>
        <v>Puccinia graminis f. sp. tritici CRL 75-36-700-3</v>
      </c>
      <c r="AM528" s="1" t="str">
        <f>VLOOKUP(AH528,'Additional Annotation'!B:J,9,FALSE)</f>
        <v>Puccinia graminis f. sp. tritici CRL 75-36-700-3</v>
      </c>
    </row>
    <row r="529" spans="1:39" x14ac:dyDescent="0.25">
      <c r="A529" s="15"/>
      <c r="B529" s="1" t="s">
        <v>31</v>
      </c>
      <c r="C529" s="1">
        <v>2.59868662701939</v>
      </c>
      <c r="D529" s="1">
        <v>-3.4625886281331399</v>
      </c>
      <c r="E529" s="1" t="s">
        <v>1086</v>
      </c>
      <c r="F529" s="1" t="s">
        <v>1086</v>
      </c>
      <c r="G529" s="1" t="s">
        <v>1087</v>
      </c>
      <c r="H529">
        <v>11</v>
      </c>
      <c r="I529">
        <v>11</v>
      </c>
      <c r="J529">
        <v>11</v>
      </c>
      <c r="K529">
        <v>31.6</v>
      </c>
      <c r="L529">
        <v>31.6</v>
      </c>
      <c r="M529">
        <v>31.6</v>
      </c>
      <c r="N529">
        <v>57.031999999999996</v>
      </c>
      <c r="O529">
        <v>73.903000000000006</v>
      </c>
      <c r="P529">
        <v>2474100000</v>
      </c>
      <c r="Q529">
        <v>39</v>
      </c>
      <c r="R529">
        <v>3.3670307394291301</v>
      </c>
      <c r="S529">
        <v>7.6571428571428598E-3</v>
      </c>
      <c r="T529">
        <v>-3.89399782816569</v>
      </c>
      <c r="U529">
        <v>-2.0898080725924499</v>
      </c>
      <c r="V529">
        <v>25.449110000000001</v>
      </c>
      <c r="W529">
        <v>24.79655</v>
      </c>
      <c r="X529">
        <v>23.063479999999998</v>
      </c>
      <c r="Y529">
        <v>25.314630000000001</v>
      </c>
      <c r="Z529">
        <v>26.049759999999999</v>
      </c>
      <c r="AA529">
        <v>24.805710000000001</v>
      </c>
      <c r="AB529">
        <v>24.995899999999999</v>
      </c>
      <c r="AC529">
        <v>24.685179999999999</v>
      </c>
      <c r="AD529">
        <v>24.57809</v>
      </c>
      <c r="AE529">
        <v>29.295000000000002</v>
      </c>
      <c r="AF529">
        <v>29.209599999999998</v>
      </c>
      <c r="AG529">
        <v>29.347480000000001</v>
      </c>
      <c r="AH529" s="1" t="str">
        <f>MID(G529,FIND("|",G529,1)+1,FIND("|",G529,FIND("|",G529,1)+1)-FIND("|",G529,1)-1)</f>
        <v>A0A180H347</v>
      </c>
      <c r="AI529" s="1" t="str">
        <f>VLOOKUP(AH529,'Additional Annotation'!B:J,2,FALSE)</f>
        <v>331241053</v>
      </c>
      <c r="AJ529" s="1" t="str">
        <f>VLOOKUP(AH529,'Additional Annotation'!B:J,3,FALSE)</f>
        <v>XP_003333176.1</v>
      </c>
      <c r="AK529" s="1" t="str">
        <f>VLOOKUP(AH529,'Additional Annotation'!B:J,7,FALSE)</f>
        <v>1-pyrroline-5-carboxylate dehydrogenase</v>
      </c>
      <c r="AL529" s="1" t="str">
        <f>VLOOKUP(AH529,'Additional Annotation'!B:J,8,FALSE)</f>
        <v>Puccinia graminis f. sp. tritici CRL 75-36-700-3</v>
      </c>
      <c r="AM529" s="1" t="str">
        <f>VLOOKUP(AH529,'Additional Annotation'!B:J,9,FALSE)</f>
        <v>Puccinia graminis f. sp. tritici CRL 75-36-700-3</v>
      </c>
    </row>
    <row r="530" spans="1:39" x14ac:dyDescent="0.25">
      <c r="A530" s="15"/>
      <c r="B530" s="1" t="s">
        <v>31</v>
      </c>
      <c r="C530" s="1">
        <v>3.2681041392113599</v>
      </c>
      <c r="D530" s="1">
        <v>-2.5719839731852199</v>
      </c>
      <c r="E530" s="1" t="s">
        <v>1088</v>
      </c>
      <c r="F530" s="1" t="s">
        <v>1088</v>
      </c>
      <c r="G530" s="1" t="s">
        <v>1089</v>
      </c>
      <c r="H530">
        <v>6</v>
      </c>
      <c r="I530">
        <v>6</v>
      </c>
      <c r="J530">
        <v>6</v>
      </c>
      <c r="K530">
        <v>33.9</v>
      </c>
      <c r="L530">
        <v>33.9</v>
      </c>
      <c r="M530">
        <v>33.9</v>
      </c>
      <c r="N530">
        <v>25.690999999999999</v>
      </c>
      <c r="O530">
        <v>323.31</v>
      </c>
      <c r="P530">
        <v>6673400000</v>
      </c>
      <c r="Q530">
        <v>61</v>
      </c>
      <c r="R530">
        <v>2.9283163474964198</v>
      </c>
      <c r="S530">
        <v>4.6131386861313897E-3</v>
      </c>
      <c r="T530">
        <v>-5.4159615834553998</v>
      </c>
      <c r="U530">
        <v>-2.51114376502268</v>
      </c>
      <c r="V530">
        <v>25.275659999999998</v>
      </c>
      <c r="W530">
        <v>25.087489999999999</v>
      </c>
      <c r="X530">
        <v>25.900960000000001</v>
      </c>
      <c r="Y530">
        <v>24.10566</v>
      </c>
      <c r="Z530">
        <v>26.294699999999999</v>
      </c>
      <c r="AA530">
        <v>25.130269999999999</v>
      </c>
      <c r="AB530">
        <v>24.476859999999999</v>
      </c>
      <c r="AC530">
        <v>24.07713</v>
      </c>
      <c r="AD530">
        <v>25.710439999999998</v>
      </c>
      <c r="AE530">
        <v>30.944050000000001</v>
      </c>
      <c r="AF530">
        <v>30.373370000000001</v>
      </c>
      <c r="AG530">
        <v>30.461099999999998</v>
      </c>
      <c r="AH530" s="1" t="str">
        <f>MID(G530,FIND("|",G530,1)+1,FIND("|",G530,FIND("|",G530,1)+1)-FIND("|",G530,1)-1)</f>
        <v>A0A180H352</v>
      </c>
      <c r="AI530" s="1" t="str">
        <f>VLOOKUP(AH530,'Additional Annotation'!B:J,2,FALSE)</f>
        <v>913861226</v>
      </c>
      <c r="AJ530" s="1" t="str">
        <f>VLOOKUP(AH530,'Additional Annotation'!B:J,3,FALSE)</f>
        <v>KNZ54268.1</v>
      </c>
      <c r="AK530" s="1" t="str">
        <f>VLOOKUP(AH530,'Additional Annotation'!B:J,7,FALSE)</f>
        <v>ribose 5-phosphate isomerase A</v>
      </c>
      <c r="AL530" s="1" t="str">
        <f>VLOOKUP(AH530,'Additional Annotation'!B:J,8,FALSE)</f>
        <v>Puccinia sorghi</v>
      </c>
      <c r="AM530" s="1" t="str">
        <f>VLOOKUP(AH530,'Additional Annotation'!B:J,9,FALSE)</f>
        <v>Puccinia sorghi</v>
      </c>
    </row>
    <row r="531" spans="1:39" x14ac:dyDescent="0.25">
      <c r="A531" s="15"/>
      <c r="B531" s="1" t="s">
        <v>31</v>
      </c>
      <c r="C531" s="1">
        <v>2.5010061470099698</v>
      </c>
      <c r="D531" s="1">
        <v>-2.6736545562744101</v>
      </c>
      <c r="E531" s="1" t="s">
        <v>1090</v>
      </c>
      <c r="F531" s="1" t="s">
        <v>1090</v>
      </c>
      <c r="G531" s="1" t="s">
        <v>1091</v>
      </c>
      <c r="H531">
        <v>1</v>
      </c>
      <c r="I531">
        <v>1</v>
      </c>
      <c r="J531">
        <v>1</v>
      </c>
      <c r="K531">
        <v>12.7</v>
      </c>
      <c r="L531">
        <v>12.7</v>
      </c>
      <c r="M531">
        <v>12.7</v>
      </c>
      <c r="N531">
        <v>13.125999999999999</v>
      </c>
      <c r="O531">
        <v>27.463999999999999</v>
      </c>
      <c r="P531">
        <v>4128000000</v>
      </c>
      <c r="Q531">
        <v>22</v>
      </c>
      <c r="R531">
        <v>3.6686189292073799</v>
      </c>
      <c r="S531">
        <v>5.9148936170212796E-3</v>
      </c>
      <c r="T531">
        <v>-4.0566266377766897</v>
      </c>
      <c r="U531">
        <v>-2.23279501079677</v>
      </c>
      <c r="V531">
        <v>24.39809</v>
      </c>
      <c r="W531">
        <v>25.179590000000001</v>
      </c>
      <c r="X531">
        <v>25.95129</v>
      </c>
      <c r="Y531">
        <v>26.36036</v>
      </c>
      <c r="Z531">
        <v>25.356089999999998</v>
      </c>
      <c r="AA531">
        <v>25.752279999999999</v>
      </c>
      <c r="AB531">
        <v>25.450050000000001</v>
      </c>
      <c r="AC531">
        <v>25.21697</v>
      </c>
      <c r="AD531">
        <v>22.98226</v>
      </c>
      <c r="AE531">
        <v>29.660219999999999</v>
      </c>
      <c r="AF531">
        <v>29.893260000000001</v>
      </c>
      <c r="AG531">
        <v>30.08512</v>
      </c>
      <c r="AH531" s="1" t="str">
        <f>MID(G531,FIND("|",G531,1)+1,FIND("|",G531,FIND("|",G531,1)+1)-FIND("|",G531,1)-1)</f>
        <v>A0A180H359</v>
      </c>
      <c r="AI531" s="1" t="str">
        <f>VLOOKUP(AH531,'Additional Annotation'!B:J,2,FALSE)</f>
        <v>1034745445</v>
      </c>
      <c r="AJ531" s="1" t="str">
        <f>VLOOKUP(AH531,'Additional Annotation'!B:J,3,FALSE)</f>
        <v>OAV99430.1</v>
      </c>
      <c r="AK531" s="1" t="str">
        <f>VLOOKUP(AH531,'Additional Annotation'!B:J,7,FALSE)</f>
        <v>hypothetical protein PTTG_25377</v>
      </c>
      <c r="AL531" s="1" t="str">
        <f>VLOOKUP(AH531,'Additional Annotation'!B:J,8,FALSE)</f>
        <v>Puccinia triticina 1-1 BBBD Race 1</v>
      </c>
      <c r="AM531" s="1" t="str">
        <f>VLOOKUP(AH531,'Additional Annotation'!B:J,9,FALSE)</f>
        <v>Puccinia triticina 1-1 BBBD Race 1</v>
      </c>
    </row>
    <row r="532" spans="1:39" x14ac:dyDescent="0.25">
      <c r="A532" s="15"/>
      <c r="B532" s="1" t="s">
        <v>31</v>
      </c>
      <c r="C532" s="1">
        <v>5.2946960335659297</v>
      </c>
      <c r="D532" s="1">
        <v>-5.8675924936930297</v>
      </c>
      <c r="E532" s="1" t="s">
        <v>1092</v>
      </c>
      <c r="F532" s="1" t="s">
        <v>1092</v>
      </c>
      <c r="G532" s="1" t="s">
        <v>1093</v>
      </c>
      <c r="H532">
        <v>6</v>
      </c>
      <c r="I532">
        <v>6</v>
      </c>
      <c r="J532">
        <v>6</v>
      </c>
      <c r="K532">
        <v>28.8</v>
      </c>
      <c r="L532">
        <v>28.8</v>
      </c>
      <c r="M532">
        <v>28.8</v>
      </c>
      <c r="N532">
        <v>23.710999999999999</v>
      </c>
      <c r="O532">
        <v>15.247</v>
      </c>
      <c r="P532">
        <v>2507600000</v>
      </c>
      <c r="Q532">
        <v>35</v>
      </c>
      <c r="R532">
        <v>2.4899235673088298</v>
      </c>
      <c r="S532">
        <v>1.02897526501767E-2</v>
      </c>
      <c r="T532">
        <v>-3.6517562866210902</v>
      </c>
      <c r="U532">
        <v>-1.7562795586989099</v>
      </c>
      <c r="V532">
        <v>25.919170000000001</v>
      </c>
      <c r="W532">
        <v>25.326339999999998</v>
      </c>
      <c r="X532">
        <v>24.543510000000001</v>
      </c>
      <c r="Y532">
        <v>24.77065</v>
      </c>
      <c r="Z532">
        <v>25.625520000000002</v>
      </c>
      <c r="AA532">
        <v>26.71669</v>
      </c>
      <c r="AB532">
        <v>25.070869999999999</v>
      </c>
      <c r="AC532">
        <v>26.51737</v>
      </c>
      <c r="AD532">
        <v>25.54627</v>
      </c>
      <c r="AE532">
        <v>29.473939999999999</v>
      </c>
      <c r="AF532">
        <v>29.0855</v>
      </c>
      <c r="AG532">
        <v>29.508679999999998</v>
      </c>
      <c r="AH532" s="1" t="str">
        <f>MID(G532,FIND("|",G532,1)+1,FIND("|",G532,FIND("|",G532,1)+1)-FIND("|",G532,1)-1)</f>
        <v>A0A180H399</v>
      </c>
      <c r="AI532" s="1" t="str">
        <f>VLOOKUP(AH532,'Additional Annotation'!B:J,2,FALSE)</f>
        <v>913862893</v>
      </c>
      <c r="AJ532" s="1" t="str">
        <f>VLOOKUP(AH532,'Additional Annotation'!B:J,3,FALSE)</f>
        <v>KNZ55232.1</v>
      </c>
      <c r="AK532" s="1" t="str">
        <f>VLOOKUP(AH532,'Additional Annotation'!B:J,7,FALSE)</f>
        <v>large subunit ribosomal protein L14e</v>
      </c>
      <c r="AL532" s="1" t="str">
        <f>VLOOKUP(AH532,'Additional Annotation'!B:J,8,FALSE)</f>
        <v>Puccinia sorghi</v>
      </c>
      <c r="AM532" s="1" t="str">
        <f>VLOOKUP(AH532,'Additional Annotation'!B:J,9,FALSE)</f>
        <v>Puccinia sorghi</v>
      </c>
    </row>
    <row r="533" spans="1:39" x14ac:dyDescent="0.25">
      <c r="A533" s="15"/>
      <c r="B533" s="1" t="s">
        <v>31</v>
      </c>
      <c r="C533" s="1">
        <v>2.2453980779154601</v>
      </c>
      <c r="D533" s="1">
        <v>-2.4272314707438198</v>
      </c>
      <c r="E533" s="1" t="s">
        <v>1094</v>
      </c>
      <c r="F533" s="1" t="s">
        <v>1094</v>
      </c>
      <c r="G533" s="1" t="s">
        <v>1095</v>
      </c>
      <c r="H533">
        <v>9</v>
      </c>
      <c r="I533">
        <v>9</v>
      </c>
      <c r="J533">
        <v>1</v>
      </c>
      <c r="K533">
        <v>40.6</v>
      </c>
      <c r="L533">
        <v>40.6</v>
      </c>
      <c r="M533">
        <v>5.0999999999999996</v>
      </c>
      <c r="N533">
        <v>34.725999999999999</v>
      </c>
      <c r="O533">
        <v>230.12</v>
      </c>
      <c r="P533">
        <v>2383300000</v>
      </c>
      <c r="Q533">
        <v>38</v>
      </c>
      <c r="R533">
        <v>2.6855379219187401</v>
      </c>
      <c r="S533">
        <v>8.3562753036437194E-3</v>
      </c>
      <c r="T533">
        <v>-3.94399388631185</v>
      </c>
      <c r="U533">
        <v>-1.9198070973964401</v>
      </c>
      <c r="V533">
        <v>25.154409999999999</v>
      </c>
      <c r="W533">
        <v>25.714120000000001</v>
      </c>
      <c r="X533">
        <v>24.450669999999999</v>
      </c>
      <c r="Y533">
        <v>25.631959999999999</v>
      </c>
      <c r="Z533">
        <v>24.269939999999998</v>
      </c>
      <c r="AA533">
        <v>25.99794</v>
      </c>
      <c r="AB533">
        <v>24.248270000000002</v>
      </c>
      <c r="AC533">
        <v>24.23244</v>
      </c>
      <c r="AD533">
        <v>26.182390000000002</v>
      </c>
      <c r="AE533">
        <v>29.481529999999999</v>
      </c>
      <c r="AF533">
        <v>29.349799999999998</v>
      </c>
      <c r="AG533">
        <v>28.900490000000001</v>
      </c>
      <c r="AH533" s="1" t="str">
        <f>MID(G533,FIND("|",G533,1)+1,FIND("|",G533,FIND("|",G533,1)+1)-FIND("|",G533,1)-1)</f>
        <v>A0A180H3N6</v>
      </c>
      <c r="AI533" s="1" t="str">
        <f>VLOOKUP(AH533,'Additional Annotation'!B:J,2,FALSE)</f>
        <v>599414743</v>
      </c>
      <c r="AJ533" s="1" t="str">
        <f>VLOOKUP(AH533,'Additional Annotation'!B:J,3,FALSE)</f>
        <v>XP_007414777.1</v>
      </c>
      <c r="AK533" s="1" t="str">
        <f>VLOOKUP(AH533,'Additional Annotation'!B:J,7,FALSE)</f>
        <v>carboxypeptidase S1</v>
      </c>
      <c r="AL533" s="1" t="str">
        <f>VLOOKUP(AH533,'Additional Annotation'!B:J,8,FALSE)</f>
        <v>Melampsora larici-populina 98AG31</v>
      </c>
      <c r="AM533" s="1" t="str">
        <f>VLOOKUP(AH533,'Additional Annotation'!B:J,9,FALSE)</f>
        <v>Melampsora larici-populina 98AG31</v>
      </c>
    </row>
    <row r="534" spans="1:39" x14ac:dyDescent="0.25">
      <c r="A534" s="15"/>
      <c r="B534" s="1" t="s">
        <v>31</v>
      </c>
      <c r="C534" s="1">
        <v>4.9246512457984402</v>
      </c>
      <c r="D534" s="1">
        <v>-8.0061092376708896</v>
      </c>
      <c r="E534" s="1" t="s">
        <v>1096</v>
      </c>
      <c r="F534" s="1" t="s">
        <v>1096</v>
      </c>
      <c r="G534" s="1" t="s">
        <v>1097</v>
      </c>
      <c r="H534">
        <v>3</v>
      </c>
      <c r="I534">
        <v>3</v>
      </c>
      <c r="J534">
        <v>3</v>
      </c>
      <c r="K534">
        <v>19.3</v>
      </c>
      <c r="L534">
        <v>19.3</v>
      </c>
      <c r="M534">
        <v>19.3</v>
      </c>
      <c r="N534">
        <v>21.564</v>
      </c>
      <c r="O534">
        <v>22.239000000000001</v>
      </c>
      <c r="P534">
        <v>1043500000</v>
      </c>
      <c r="Q534">
        <v>16</v>
      </c>
      <c r="R534">
        <v>1.88072217986218</v>
      </c>
      <c r="S534">
        <v>3.76363636363636E-2</v>
      </c>
      <c r="T534">
        <v>-2.3379707336425799</v>
      </c>
      <c r="U534">
        <v>-1.14039413495774</v>
      </c>
      <c r="V534">
        <v>24.95336</v>
      </c>
      <c r="W534">
        <v>25.269079999999999</v>
      </c>
      <c r="X534">
        <v>24.499569999999999</v>
      </c>
      <c r="Y534">
        <v>25.91291</v>
      </c>
      <c r="Z534">
        <v>26.503219999999999</v>
      </c>
      <c r="AA534">
        <v>24.852640000000001</v>
      </c>
      <c r="AB534">
        <v>25.516580000000001</v>
      </c>
      <c r="AC534">
        <v>26.02627</v>
      </c>
      <c r="AD534">
        <v>25.625399999999999</v>
      </c>
      <c r="AE534">
        <v>27.975519999999999</v>
      </c>
      <c r="AF534">
        <v>28.59843</v>
      </c>
      <c r="AG534">
        <v>27.70872</v>
      </c>
      <c r="AH534" s="1" t="str">
        <f>MID(G534,FIND("|",G534,1)+1,FIND("|",G534,FIND("|",G534,1)+1)-FIND("|",G534,1)-1)</f>
        <v>A0A180H3P2</v>
      </c>
      <c r="AI534" s="1" t="str">
        <f>VLOOKUP(AH534,'Additional Annotation'!B:J,2,FALSE)</f>
        <v>1034745273</v>
      </c>
      <c r="AJ534" s="1" t="str">
        <f>VLOOKUP(AH534,'Additional Annotation'!B:J,3,FALSE)</f>
        <v>OAV99258.1</v>
      </c>
      <c r="AK534" s="1" t="str">
        <f>VLOOKUP(AH534,'Additional Annotation'!B:J,7,FALSE)</f>
        <v>peptidyl-prolyl cis-trans isomerase</v>
      </c>
      <c r="AL534" s="1" t="str">
        <f>VLOOKUP(AH534,'Additional Annotation'!B:J,8,FALSE)</f>
        <v>Puccinia triticina 1-1 BBBD Race 1</v>
      </c>
      <c r="AM534" s="1" t="str">
        <f>VLOOKUP(AH534,'Additional Annotation'!B:J,9,FALSE)</f>
        <v>Puccinia triticina 1-1 BBBD Race 1</v>
      </c>
    </row>
    <row r="535" spans="1:39" x14ac:dyDescent="0.25">
      <c r="A535" s="15"/>
      <c r="B535" s="1" t="s">
        <v>31</v>
      </c>
      <c r="C535" s="1">
        <v>3.0524792999347699</v>
      </c>
      <c r="D535" s="1">
        <v>-3.4466203053792301</v>
      </c>
      <c r="E535" s="1" t="s">
        <v>1098</v>
      </c>
      <c r="F535" s="1" t="s">
        <v>1098</v>
      </c>
      <c r="G535" s="1" t="s">
        <v>1099</v>
      </c>
      <c r="H535">
        <v>10</v>
      </c>
      <c r="I535">
        <v>10</v>
      </c>
      <c r="J535">
        <v>10</v>
      </c>
      <c r="K535">
        <v>22.2</v>
      </c>
      <c r="L535">
        <v>22.2</v>
      </c>
      <c r="M535">
        <v>22.2</v>
      </c>
      <c r="N535">
        <v>70.046000000000006</v>
      </c>
      <c r="O535">
        <v>30.3</v>
      </c>
      <c r="P535">
        <v>838150000</v>
      </c>
      <c r="Q535">
        <v>22</v>
      </c>
      <c r="R535">
        <v>2.3116362543206299</v>
      </c>
      <c r="S535">
        <v>2.0868686868686901E-2</v>
      </c>
      <c r="T535">
        <v>-2.6202055613199899</v>
      </c>
      <c r="U535">
        <v>-1.3334702562160601</v>
      </c>
      <c r="V535">
        <v>25.129740000000002</v>
      </c>
      <c r="W535">
        <v>25.07375</v>
      </c>
      <c r="X535">
        <v>25.357040000000001</v>
      </c>
      <c r="Y535">
        <v>25.53565</v>
      </c>
      <c r="Z535">
        <v>25.38223</v>
      </c>
      <c r="AA535">
        <v>24.10615</v>
      </c>
      <c r="AB535">
        <v>26.714790000000001</v>
      </c>
      <c r="AC535">
        <v>24.806660000000001</v>
      </c>
      <c r="AD535">
        <v>25.620159999999998</v>
      </c>
      <c r="AE535">
        <v>27.80864</v>
      </c>
      <c r="AF535">
        <v>27.628740000000001</v>
      </c>
      <c r="AG535">
        <v>27.44727</v>
      </c>
      <c r="AH535" s="1" t="str">
        <f>MID(G535,FIND("|",G535,1)+1,FIND("|",G535,FIND("|",G535,1)+1)-FIND("|",G535,1)-1)</f>
        <v>A0A180H3P4</v>
      </c>
      <c r="AI535" s="1" t="str">
        <f>VLOOKUP(AH535,'Additional Annotation'!B:J,2,FALSE)</f>
        <v>331215715</v>
      </c>
      <c r="AJ535" s="1" t="str">
        <f>VLOOKUP(AH535,'Additional Annotation'!B:J,3,FALSE)</f>
        <v>XP_003320537.1</v>
      </c>
      <c r="AK535" s="1" t="str">
        <f>VLOOKUP(AH535,'Additional Annotation'!B:J,7,FALSE)</f>
        <v>saccharopepsin</v>
      </c>
      <c r="AL535" s="1" t="str">
        <f>VLOOKUP(AH535,'Additional Annotation'!B:J,8,FALSE)</f>
        <v>Puccinia graminis f. sp. tritici CRL 75-36-700-3</v>
      </c>
      <c r="AM535" s="1" t="str">
        <f>VLOOKUP(AH535,'Additional Annotation'!B:J,9,FALSE)</f>
        <v>Puccinia graminis f. sp. tritici CRL 75-36-700-3</v>
      </c>
    </row>
    <row r="536" spans="1:39" x14ac:dyDescent="0.25">
      <c r="A536" s="15"/>
      <c r="B536" s="1" t="s">
        <v>31</v>
      </c>
      <c r="C536" s="1">
        <v>4.4061382435867902</v>
      </c>
      <c r="D536" s="1">
        <v>-7.4319572448730504</v>
      </c>
      <c r="E536" s="1" t="s">
        <v>1100</v>
      </c>
      <c r="F536" s="1" t="s">
        <v>1100</v>
      </c>
      <c r="G536" s="1" t="s">
        <v>1101</v>
      </c>
      <c r="H536">
        <v>23</v>
      </c>
      <c r="I536">
        <v>19</v>
      </c>
      <c r="J536">
        <v>16</v>
      </c>
      <c r="K536">
        <v>72</v>
      </c>
      <c r="L536">
        <v>66.7</v>
      </c>
      <c r="M536">
        <v>55.7</v>
      </c>
      <c r="N536">
        <v>29.33</v>
      </c>
      <c r="O536">
        <v>323.31</v>
      </c>
      <c r="P536">
        <v>80952000000</v>
      </c>
      <c r="Q536">
        <v>297</v>
      </c>
      <c r="R536">
        <v>1.9088410508556299</v>
      </c>
      <c r="S536">
        <v>5.1764705882352902E-3</v>
      </c>
      <c r="T536">
        <v>-7.4408092498779297</v>
      </c>
      <c r="U536">
        <v>-2.3123514446032098</v>
      </c>
      <c r="V536">
        <v>31.280899999999999</v>
      </c>
      <c r="W536">
        <v>25.886980000000001</v>
      </c>
      <c r="X536">
        <v>25.528559999999999</v>
      </c>
      <c r="Y536">
        <v>24.359670000000001</v>
      </c>
      <c r="Z536">
        <v>29.912420000000001</v>
      </c>
      <c r="AA536">
        <v>25.41189</v>
      </c>
      <c r="AB536">
        <v>29.901669999999999</v>
      </c>
      <c r="AC536">
        <v>29.87574</v>
      </c>
      <c r="AD536">
        <v>31.344139999999999</v>
      </c>
      <c r="AE536">
        <v>33.752850000000002</v>
      </c>
      <c r="AF536">
        <v>33.799230000000001</v>
      </c>
      <c r="AG536">
        <v>34.454329999999999</v>
      </c>
      <c r="AH536" s="1" t="str">
        <f>MID(G536,FIND("|",G536,1)+1,FIND("|",G536,FIND("|",G536,1)+1)-FIND("|",G536,1)-1)</f>
        <v>A0A180H3W6</v>
      </c>
      <c r="AI536" s="1" t="str">
        <f>VLOOKUP(AH536,'Additional Annotation'!B:J,2,FALSE)</f>
        <v>599365444</v>
      </c>
      <c r="AJ536" s="1" t="str">
        <f>VLOOKUP(AH536,'Additional Annotation'!B:J,3,FALSE)</f>
        <v>XP_007405889.1</v>
      </c>
      <c r="AK536" s="1" t="str">
        <f>VLOOKUP(AH536,'Additional Annotation'!B:J,7,FALSE)</f>
        <v>secreted protein</v>
      </c>
      <c r="AL536" s="1" t="str">
        <f>VLOOKUP(AH536,'Additional Annotation'!B:J,8,FALSE)</f>
        <v>Melampsora larici-populina 98AG31</v>
      </c>
      <c r="AM536" s="1" t="str">
        <f>VLOOKUP(AH536,'Additional Annotation'!B:J,9,FALSE)</f>
        <v>Melampsora larici-populina 98AG31</v>
      </c>
    </row>
    <row r="537" spans="1:39" x14ac:dyDescent="0.25">
      <c r="A537" s="15"/>
      <c r="B537" s="1" t="s">
        <v>31</v>
      </c>
      <c r="C537" s="1">
        <v>5.6229792725780898</v>
      </c>
      <c r="D537" s="1">
        <v>-8.7617708841959594</v>
      </c>
      <c r="E537" s="1" t="s">
        <v>1102</v>
      </c>
      <c r="F537" s="1" t="s">
        <v>1102</v>
      </c>
      <c r="G537" s="1" t="s">
        <v>1103</v>
      </c>
      <c r="H537">
        <v>11</v>
      </c>
      <c r="I537">
        <v>11</v>
      </c>
      <c r="J537">
        <v>11</v>
      </c>
      <c r="K537">
        <v>78.5</v>
      </c>
      <c r="L537">
        <v>78.5</v>
      </c>
      <c r="M537">
        <v>78.5</v>
      </c>
      <c r="N537">
        <v>12.279</v>
      </c>
      <c r="O537">
        <v>221.15</v>
      </c>
      <c r="P537">
        <v>18899000000</v>
      </c>
      <c r="Q537">
        <v>86</v>
      </c>
      <c r="R537">
        <v>4.0536459684199198</v>
      </c>
      <c r="S537">
        <v>0</v>
      </c>
      <c r="T537">
        <v>-7.03090476989746</v>
      </c>
      <c r="U537">
        <v>-3.62719830827242</v>
      </c>
      <c r="V537">
        <v>23.863289999999999</v>
      </c>
      <c r="W537">
        <v>25.516529999999999</v>
      </c>
      <c r="X537">
        <v>26.851649999999999</v>
      </c>
      <c r="Y537">
        <v>25.71631</v>
      </c>
      <c r="Z537">
        <v>24.3855</v>
      </c>
      <c r="AA537">
        <v>25.518149999999999</v>
      </c>
      <c r="AB537">
        <v>25.543089999999999</v>
      </c>
      <c r="AC537">
        <v>24.947220000000002</v>
      </c>
      <c r="AD537">
        <v>24.584890000000001</v>
      </c>
      <c r="AE537">
        <v>32.049439999999997</v>
      </c>
      <c r="AF537">
        <v>32.51726</v>
      </c>
      <c r="AG537">
        <v>32.145980000000002</v>
      </c>
      <c r="AH537" s="1" t="str">
        <f>MID(G537,FIND("|",G537,1)+1,FIND("|",G537,FIND("|",G537,1)+1)-FIND("|",G537,1)-1)</f>
        <v>A0A180H402</v>
      </c>
      <c r="AI537" s="1" t="str">
        <f>VLOOKUP(AH537,'Additional Annotation'!B:J,2,FALSE)</f>
        <v>1034745277</v>
      </c>
      <c r="AJ537" s="1" t="str">
        <f>VLOOKUP(AH537,'Additional Annotation'!B:J,3,FALSE)</f>
        <v>OAV99262.1</v>
      </c>
      <c r="AK537" s="1" t="str">
        <f>VLOOKUP(AH537,'Additional Annotation'!B:J,7,FALSE)</f>
        <v>enolase</v>
      </c>
      <c r="AL537" s="1" t="str">
        <f>VLOOKUP(AH537,'Additional Annotation'!B:J,8,FALSE)</f>
        <v>Puccinia triticina 1-1 BBBD Race 1</v>
      </c>
      <c r="AM537" s="1" t="str">
        <f>VLOOKUP(AH537,'Additional Annotation'!B:J,9,FALSE)</f>
        <v>Puccinia triticina 1-1 BBBD Race 1</v>
      </c>
    </row>
    <row r="538" spans="1:39" x14ac:dyDescent="0.25">
      <c r="A538" s="15"/>
      <c r="B538" s="1" t="s">
        <v>31</v>
      </c>
      <c r="C538" s="1">
        <v>3.40370973937392</v>
      </c>
      <c r="D538" s="1">
        <v>-2.8789520263671902</v>
      </c>
      <c r="E538" s="1" t="s">
        <v>1104</v>
      </c>
      <c r="F538" s="1" t="s">
        <v>1105</v>
      </c>
      <c r="G538" s="1" t="s">
        <v>1106</v>
      </c>
      <c r="H538">
        <v>12</v>
      </c>
      <c r="I538">
        <v>12</v>
      </c>
      <c r="J538">
        <v>2</v>
      </c>
      <c r="K538">
        <v>24.7</v>
      </c>
      <c r="L538">
        <v>24.7</v>
      </c>
      <c r="M538">
        <v>3.6</v>
      </c>
      <c r="N538">
        <v>60.304000000000002</v>
      </c>
      <c r="O538">
        <v>27.245999999999999</v>
      </c>
      <c r="P538">
        <v>1426800000</v>
      </c>
      <c r="Q538">
        <v>24</v>
      </c>
      <c r="R538">
        <v>2.59868662701939</v>
      </c>
      <c r="S538">
        <v>1.09065743944637E-2</v>
      </c>
      <c r="T538">
        <v>-3.4625886281331399</v>
      </c>
      <c r="U538">
        <v>-1.71975673998256</v>
      </c>
      <c r="V538">
        <v>23.81005</v>
      </c>
      <c r="W538">
        <v>26.74006</v>
      </c>
      <c r="X538">
        <v>26.979610000000001</v>
      </c>
      <c r="Y538">
        <v>24.619520000000001</v>
      </c>
      <c r="Z538">
        <v>24.629799999999999</v>
      </c>
      <c r="AA538">
        <v>26.136399999999998</v>
      </c>
      <c r="AB538">
        <v>25.762730000000001</v>
      </c>
      <c r="AC538">
        <v>25.064730000000001</v>
      </c>
      <c r="AD538">
        <v>24.60641</v>
      </c>
      <c r="AE538">
        <v>28.786660000000001</v>
      </c>
      <c r="AF538">
        <v>28.51126</v>
      </c>
      <c r="AG538">
        <v>28.475570000000001</v>
      </c>
      <c r="AH538" s="1" t="str">
        <f>MID(G538,FIND("|",G538,1)+1,FIND("|",G538,FIND("|",G538,1)+1)-FIND("|",G538,1)-1)</f>
        <v>A0A180H475</v>
      </c>
      <c r="AI538" s="1" t="str">
        <f>VLOOKUP(AH538,'Additional Annotation'!B:J,2,FALSE)</f>
        <v>599115970</v>
      </c>
      <c r="AJ538" s="1" t="str">
        <f>VLOOKUP(AH538,'Additional Annotation'!B:J,3,FALSE)</f>
        <v>XP_007386031.1</v>
      </c>
      <c r="AK538" s="1" t="str">
        <f>VLOOKUP(AH538,'Additional Annotation'!B:J,7,FALSE)</f>
        <v>glucooligosaccharide oxidase</v>
      </c>
      <c r="AL538" s="1" t="str">
        <f>VLOOKUP(AH538,'Additional Annotation'!B:J,8,FALSE)</f>
        <v>Punctularia strigosozonata HHB-11173 SS5</v>
      </c>
      <c r="AM538" s="1" t="str">
        <f>VLOOKUP(AH538,'Additional Annotation'!B:J,9,FALSE)</f>
        <v>Punctularia strigosozonata HHB-11173 SS5</v>
      </c>
    </row>
    <row r="539" spans="1:39" x14ac:dyDescent="0.25">
      <c r="A539" s="15"/>
      <c r="B539" s="1" t="s">
        <v>31</v>
      </c>
      <c r="C539" s="1">
        <v>3.12319633300097</v>
      </c>
      <c r="D539" s="1">
        <v>-3.5155436197916599</v>
      </c>
      <c r="E539" s="1" t="s">
        <v>1107</v>
      </c>
      <c r="F539" s="1" t="s">
        <v>1107</v>
      </c>
      <c r="G539" s="1" t="s">
        <v>1108</v>
      </c>
      <c r="H539">
        <v>7</v>
      </c>
      <c r="I539">
        <v>7</v>
      </c>
      <c r="J539">
        <v>7</v>
      </c>
      <c r="K539">
        <v>25.7</v>
      </c>
      <c r="L539">
        <v>25.7</v>
      </c>
      <c r="M539">
        <v>25.7</v>
      </c>
      <c r="N539">
        <v>38.789000000000001</v>
      </c>
      <c r="O539">
        <v>27.375</v>
      </c>
      <c r="P539">
        <v>1048800000</v>
      </c>
      <c r="Q539">
        <v>16</v>
      </c>
      <c r="R539">
        <v>3.2681041392113599</v>
      </c>
      <c r="S539">
        <v>1.50254957507082E-2</v>
      </c>
      <c r="T539">
        <v>-2.5719839731852199</v>
      </c>
      <c r="U539">
        <v>-1.46594867616753</v>
      </c>
      <c r="V539">
        <v>24.595050000000001</v>
      </c>
      <c r="W539">
        <v>27.23244</v>
      </c>
      <c r="X539">
        <v>25.7241</v>
      </c>
      <c r="Y539">
        <v>25.258479999999999</v>
      </c>
      <c r="Z539">
        <v>25.692730000000001</v>
      </c>
      <c r="AA539">
        <v>25.319739999999999</v>
      </c>
      <c r="AB539">
        <v>25.086390000000002</v>
      </c>
      <c r="AC539">
        <v>25.91649</v>
      </c>
      <c r="AD539">
        <v>24.027069999999998</v>
      </c>
      <c r="AE539">
        <v>27.631799999999998</v>
      </c>
      <c r="AF539">
        <v>27.978149999999999</v>
      </c>
      <c r="AG539">
        <v>28.37696</v>
      </c>
      <c r="AH539" s="1" t="str">
        <f>MID(G539,FIND("|",G539,1)+1,FIND("|",G539,FIND("|",G539,1)+1)-FIND("|",G539,1)-1)</f>
        <v>A0A180H4B6</v>
      </c>
      <c r="AI539" s="1" t="str">
        <f>VLOOKUP(AH539,'Additional Annotation'!B:J,2,FALSE)</f>
        <v>1034745667</v>
      </c>
      <c r="AJ539" s="1" t="str">
        <f>VLOOKUP(AH539,'Additional Annotation'!B:J,3,FALSE)</f>
        <v>OAV99651.1</v>
      </c>
      <c r="AK539" s="1" t="str">
        <f>VLOOKUP(AH539,'Additional Annotation'!B:J,7,FALSE)</f>
        <v>hypothetical protein PTTG_11722</v>
      </c>
      <c r="AL539" s="1" t="str">
        <f>VLOOKUP(AH539,'Additional Annotation'!B:J,8,FALSE)</f>
        <v>Puccinia triticina 1-1 BBBD Race 1</v>
      </c>
      <c r="AM539" s="1" t="str">
        <f>VLOOKUP(AH539,'Additional Annotation'!B:J,9,FALSE)</f>
        <v>Puccinia triticina 1-1 BBBD Race 1</v>
      </c>
    </row>
    <row r="540" spans="1:39" x14ac:dyDescent="0.25">
      <c r="A540" s="15"/>
      <c r="B540" s="1" t="s">
        <v>31</v>
      </c>
      <c r="C540" s="1">
        <v>3.5085469466535</v>
      </c>
      <c r="D540" s="1">
        <v>-5.2111193339030004</v>
      </c>
      <c r="E540" s="1" t="s">
        <v>1109</v>
      </c>
      <c r="F540" s="1" t="s">
        <v>1110</v>
      </c>
      <c r="G540" s="1" t="s">
        <v>1111</v>
      </c>
      <c r="H540">
        <v>1</v>
      </c>
      <c r="I540">
        <v>1</v>
      </c>
      <c r="J540">
        <v>1</v>
      </c>
      <c r="K540">
        <v>20.399999999999999</v>
      </c>
      <c r="L540">
        <v>20.399999999999999</v>
      </c>
      <c r="M540">
        <v>20.399999999999999</v>
      </c>
      <c r="N540">
        <v>10.335000000000001</v>
      </c>
      <c r="O540">
        <v>116.52</v>
      </c>
      <c r="P540">
        <v>1542000000</v>
      </c>
      <c r="Q540">
        <v>30</v>
      </c>
      <c r="R540">
        <v>2.5010061470099698</v>
      </c>
      <c r="S540">
        <v>1.8362204724409401E-2</v>
      </c>
      <c r="T540">
        <v>-2.6736545562744101</v>
      </c>
      <c r="U540">
        <v>-1.3916672755869</v>
      </c>
      <c r="V540">
        <v>26.62012</v>
      </c>
      <c r="W540">
        <v>24.689779999999999</v>
      </c>
      <c r="X540">
        <v>24.89724</v>
      </c>
      <c r="Y540">
        <v>25.27872</v>
      </c>
      <c r="Z540">
        <v>25.841290000000001</v>
      </c>
      <c r="AA540">
        <v>26.147030000000001</v>
      </c>
      <c r="AB540">
        <v>26.09084</v>
      </c>
      <c r="AC540">
        <v>24.425850000000001</v>
      </c>
      <c r="AD540">
        <v>25.37867</v>
      </c>
      <c r="AE540">
        <v>28.743870000000001</v>
      </c>
      <c r="AF540">
        <v>28.785879999999999</v>
      </c>
      <c r="AG540">
        <v>27.758240000000001</v>
      </c>
      <c r="AH540" s="1" t="str">
        <f>MID(G540,FIND("|",G540,1)+1,FIND("|",G540,FIND("|",G540,1)+1)-FIND("|",G540,1)-1)</f>
        <v>A0A180H4G4</v>
      </c>
      <c r="AI540" s="1" t="str">
        <f>VLOOKUP(AH540,'Additional Annotation'!B:J,2,FALSE)</f>
        <v>1034745894</v>
      </c>
      <c r="AJ540" s="1" t="str">
        <f>VLOOKUP(AH540,'Additional Annotation'!B:J,3,FALSE)</f>
        <v>OAV99877.1</v>
      </c>
      <c r="AK540" s="1" t="str">
        <f>VLOOKUP(AH540,'Additional Annotation'!B:J,7,FALSE)</f>
        <v>proteasome subunit alpha type-6</v>
      </c>
      <c r="AL540" s="1" t="str">
        <f>VLOOKUP(AH540,'Additional Annotation'!B:J,8,FALSE)</f>
        <v>Puccinia triticina 1-1 BBBD Race 1</v>
      </c>
      <c r="AM540" s="1" t="str">
        <f>VLOOKUP(AH540,'Additional Annotation'!B:J,9,FALSE)</f>
        <v>Puccinia triticina 1-1 BBBD Race 1</v>
      </c>
    </row>
    <row r="541" spans="1:39" x14ac:dyDescent="0.25">
      <c r="A541" s="15"/>
      <c r="B541" s="1" t="s">
        <v>31</v>
      </c>
      <c r="C541" s="1">
        <v>2.0319819962635299</v>
      </c>
      <c r="D541" s="1">
        <v>-2.5657984415690098</v>
      </c>
      <c r="E541" s="1" t="s">
        <v>1112</v>
      </c>
      <c r="F541" s="1" t="s">
        <v>1112</v>
      </c>
      <c r="G541" s="1" t="s">
        <v>1113</v>
      </c>
      <c r="H541">
        <v>6</v>
      </c>
      <c r="I541">
        <v>6</v>
      </c>
      <c r="J541">
        <v>6</v>
      </c>
      <c r="K541">
        <v>36.700000000000003</v>
      </c>
      <c r="L541">
        <v>36.700000000000003</v>
      </c>
      <c r="M541">
        <v>36.700000000000003</v>
      </c>
      <c r="N541">
        <v>16.47</v>
      </c>
      <c r="O541">
        <v>136.16</v>
      </c>
      <c r="P541">
        <v>10408000000</v>
      </c>
      <c r="Q541">
        <v>40</v>
      </c>
      <c r="R541">
        <v>5.2946960335659297</v>
      </c>
      <c r="S541">
        <v>0</v>
      </c>
      <c r="T541">
        <v>-5.8675924936930297</v>
      </c>
      <c r="U541">
        <v>-3.4963547935666202</v>
      </c>
      <c r="V541">
        <v>24.826049999999999</v>
      </c>
      <c r="W541">
        <v>24.692969999999999</v>
      </c>
      <c r="X541">
        <v>25.64864</v>
      </c>
      <c r="Y541">
        <v>25.367319999999999</v>
      </c>
      <c r="Z541">
        <v>25.389869999999998</v>
      </c>
      <c r="AA541">
        <v>25.37791</v>
      </c>
      <c r="AB541">
        <v>24.115069999999999</v>
      </c>
      <c r="AC541">
        <v>25.435459999999999</v>
      </c>
      <c r="AD541">
        <v>25.926909999999999</v>
      </c>
      <c r="AE541">
        <v>30.9513</v>
      </c>
      <c r="AF541">
        <v>31.220030000000001</v>
      </c>
      <c r="AG541">
        <v>31.566559999999999</v>
      </c>
      <c r="AH541" s="1" t="str">
        <f>MID(G541,FIND("|",G541,1)+1,FIND("|",G541,FIND("|",G541,1)+1)-FIND("|",G541,1)-1)</f>
        <v>A0A180H4R6</v>
      </c>
      <c r="AI541" s="1" t="str">
        <f>VLOOKUP(AH541,'Additional Annotation'!B:J,2,FALSE)</f>
        <v>913868600</v>
      </c>
      <c r="AJ541" s="1" t="str">
        <f>VLOOKUP(AH541,'Additional Annotation'!B:J,3,FALSE)</f>
        <v>KNZ58575.1</v>
      </c>
      <c r="AK541" s="1" t="str">
        <f>VLOOKUP(AH541,'Additional Annotation'!B:J,7,FALSE)</f>
        <v>histidinol dehydrogenase</v>
      </c>
      <c r="AL541" s="1" t="str">
        <f>VLOOKUP(AH541,'Additional Annotation'!B:J,8,FALSE)</f>
        <v>Puccinia sorghi</v>
      </c>
      <c r="AM541" s="1" t="str">
        <f>VLOOKUP(AH541,'Additional Annotation'!B:J,9,FALSE)</f>
        <v>Puccinia sorghi</v>
      </c>
    </row>
    <row r="542" spans="1:39" x14ac:dyDescent="0.25">
      <c r="A542" s="15"/>
      <c r="B542" s="1" t="s">
        <v>31</v>
      </c>
      <c r="C542" s="1">
        <v>2.61583710326371</v>
      </c>
      <c r="D542" s="1">
        <v>-4.20526568094889</v>
      </c>
      <c r="E542" s="1" t="s">
        <v>1114</v>
      </c>
      <c r="F542" s="1" t="s">
        <v>1114</v>
      </c>
      <c r="G542" s="1" t="s">
        <v>1115</v>
      </c>
      <c r="H542">
        <v>7</v>
      </c>
      <c r="I542">
        <v>7</v>
      </c>
      <c r="J542">
        <v>7</v>
      </c>
      <c r="K542">
        <v>23.1</v>
      </c>
      <c r="L542">
        <v>23.1</v>
      </c>
      <c r="M542">
        <v>23.1</v>
      </c>
      <c r="N542">
        <v>53.042999999999999</v>
      </c>
      <c r="O542">
        <v>16.934999999999999</v>
      </c>
      <c r="P542">
        <v>813770000</v>
      </c>
      <c r="Q542">
        <v>21</v>
      </c>
      <c r="R542">
        <v>2.2453980779154601</v>
      </c>
      <c r="S542">
        <v>2.57829099307159E-2</v>
      </c>
      <c r="T542">
        <v>-2.4272314707438198</v>
      </c>
      <c r="U542">
        <v>-1.2451861889070399</v>
      </c>
      <c r="V542">
        <v>24.125139999999998</v>
      </c>
      <c r="W542">
        <v>24.80959</v>
      </c>
      <c r="X542">
        <v>26.100149999999999</v>
      </c>
      <c r="Y542">
        <v>24.78388</v>
      </c>
      <c r="Z542">
        <v>26.15118</v>
      </c>
      <c r="AA542">
        <v>24.86515</v>
      </c>
      <c r="AB542">
        <v>24.78444</v>
      </c>
      <c r="AC542">
        <v>25.329519999999999</v>
      </c>
      <c r="AD542">
        <v>25.27356</v>
      </c>
      <c r="AE542">
        <v>27.59299</v>
      </c>
      <c r="AF542">
        <v>27.646429999999999</v>
      </c>
      <c r="AG542">
        <v>27.842479999999998</v>
      </c>
      <c r="AH542" s="1" t="str">
        <f>MID(G542,FIND("|",G542,1)+1,FIND("|",G542,FIND("|",G542,1)+1)-FIND("|",G542,1)-1)</f>
        <v>A0A180H4U5</v>
      </c>
      <c r="AI542" s="1" t="str">
        <f>VLOOKUP(AH542,'Additional Annotation'!B:J,2,FALSE)</f>
        <v>403178353</v>
      </c>
      <c r="AJ542" s="1" t="str">
        <f>VLOOKUP(AH542,'Additional Annotation'!B:J,3,FALSE)</f>
        <v>XP_003336794.2</v>
      </c>
      <c r="AK542" s="1" t="str">
        <f>VLOOKUP(AH542,'Additional Annotation'!B:J,7,FALSE)</f>
        <v>prolyl-tRNA synthetase</v>
      </c>
      <c r="AL542" s="1" t="str">
        <f>VLOOKUP(AH542,'Additional Annotation'!B:J,8,FALSE)</f>
        <v>Puccinia graminis f. sp. tritici CRL 75-36-700-3</v>
      </c>
      <c r="AM542" s="1" t="str">
        <f>VLOOKUP(AH542,'Additional Annotation'!B:J,9,FALSE)</f>
        <v>Puccinia graminis f. sp. tritici CRL 75-36-700-3</v>
      </c>
    </row>
    <row r="543" spans="1:39" x14ac:dyDescent="0.25">
      <c r="A543" s="15"/>
      <c r="B543" s="1" t="s">
        <v>31</v>
      </c>
      <c r="C543" s="1">
        <v>3.4194721472717902</v>
      </c>
      <c r="D543" s="1">
        <v>-6.7737973531087299</v>
      </c>
      <c r="E543" s="1" t="s">
        <v>1116</v>
      </c>
      <c r="F543" s="1" t="s">
        <v>1117</v>
      </c>
      <c r="G543" s="1" t="s">
        <v>1118</v>
      </c>
      <c r="H543">
        <v>6</v>
      </c>
      <c r="I543">
        <v>6</v>
      </c>
      <c r="J543">
        <v>6</v>
      </c>
      <c r="K543">
        <v>56</v>
      </c>
      <c r="L543">
        <v>56</v>
      </c>
      <c r="M543">
        <v>56</v>
      </c>
      <c r="N543">
        <v>17.91</v>
      </c>
      <c r="O543">
        <v>295.51</v>
      </c>
      <c r="P543">
        <v>35898000000</v>
      </c>
      <c r="Q543">
        <v>116</v>
      </c>
      <c r="R543">
        <v>4.9246512457984402</v>
      </c>
      <c r="S543">
        <v>0</v>
      </c>
      <c r="T543">
        <v>-8.0061092376708896</v>
      </c>
      <c r="U543">
        <v>-4.4450684349895404</v>
      </c>
      <c r="V543">
        <v>24.18233</v>
      </c>
      <c r="W543">
        <v>25.01465</v>
      </c>
      <c r="X543">
        <v>25.040679999999998</v>
      </c>
      <c r="Y543">
        <v>25.020790000000002</v>
      </c>
      <c r="Z543">
        <v>24.849799999999998</v>
      </c>
      <c r="AA543">
        <v>25.252980000000001</v>
      </c>
      <c r="AB543">
        <v>27.977049999999998</v>
      </c>
      <c r="AC543">
        <v>24.620940000000001</v>
      </c>
      <c r="AD543">
        <v>26.011330000000001</v>
      </c>
      <c r="AE543">
        <v>32.495100000000001</v>
      </c>
      <c r="AF543">
        <v>33.37218</v>
      </c>
      <c r="AG543">
        <v>33.274619999999999</v>
      </c>
      <c r="AH543" s="1" t="str">
        <f>MID(G543,FIND("|",G543,1)+1,FIND("|",G543,FIND("|",G543,1)+1)-FIND("|",G543,1)-1)</f>
        <v>A0A180H4V3</v>
      </c>
      <c r="AI543" s="1" t="str">
        <f>VLOOKUP(AH543,'Additional Annotation'!B:J,2,FALSE)</f>
        <v>31087954</v>
      </c>
      <c r="AJ543" s="1" t="str">
        <f>VLOOKUP(AH543,'Additional Annotation'!B:J,3,FALSE)</f>
        <v>AAP42832.1</v>
      </c>
      <c r="AK543" s="1" t="str">
        <f>VLOOKUP(AH543,'Additional Annotation'!B:J,7,FALSE)</f>
        <v>chitinase</v>
      </c>
      <c r="AL543" s="1" t="str">
        <f>VLOOKUP(AH543,'Additional Annotation'!B:J,8,FALSE)</f>
        <v>Puccinia triticina</v>
      </c>
      <c r="AM543" s="1" t="str">
        <f>VLOOKUP(AH543,'Additional Annotation'!B:J,9,FALSE)</f>
        <v>Puccinia triticina</v>
      </c>
    </row>
    <row r="544" spans="1:39" x14ac:dyDescent="0.25">
      <c r="A544" s="15"/>
      <c r="B544" s="1" t="s">
        <v>31</v>
      </c>
      <c r="C544" s="1">
        <v>1.9456804956392799</v>
      </c>
      <c r="D544" s="1">
        <v>-3.71254030863444</v>
      </c>
      <c r="E544" s="1" t="s">
        <v>1119</v>
      </c>
      <c r="F544" s="1" t="s">
        <v>1119</v>
      </c>
      <c r="G544" s="1" t="s">
        <v>1120</v>
      </c>
      <c r="H544">
        <v>7</v>
      </c>
      <c r="I544">
        <v>7</v>
      </c>
      <c r="J544">
        <v>7</v>
      </c>
      <c r="K544">
        <v>25.8</v>
      </c>
      <c r="L544">
        <v>25.8</v>
      </c>
      <c r="M544">
        <v>25.8</v>
      </c>
      <c r="N544">
        <v>46.722000000000001</v>
      </c>
      <c r="O544">
        <v>174.7</v>
      </c>
      <c r="P544">
        <v>1445300000</v>
      </c>
      <c r="Q544">
        <v>33</v>
      </c>
      <c r="R544">
        <v>3.0524792999347699</v>
      </c>
      <c r="S544">
        <v>1.05909090909091E-2</v>
      </c>
      <c r="T544">
        <v>-3.4466203053792301</v>
      </c>
      <c r="U544">
        <v>-1.8256651993359601</v>
      </c>
      <c r="V544">
        <v>25.737469999999998</v>
      </c>
      <c r="W544">
        <v>23.753740000000001</v>
      </c>
      <c r="X544">
        <v>25.176839999999999</v>
      </c>
      <c r="Y544">
        <v>24.782160000000001</v>
      </c>
      <c r="Z544">
        <v>24.728670000000001</v>
      </c>
      <c r="AA544">
        <v>24.540109999999999</v>
      </c>
      <c r="AB544">
        <v>26.279229999999998</v>
      </c>
      <c r="AC544">
        <v>25.662769999999998</v>
      </c>
      <c r="AD544">
        <v>24.585629999999998</v>
      </c>
      <c r="AE544">
        <v>28.445650000000001</v>
      </c>
      <c r="AF544">
        <v>28.573039999999999</v>
      </c>
      <c r="AG544">
        <v>27.3721</v>
      </c>
      <c r="AH544" s="1" t="str">
        <f>MID(G544,FIND("|",G544,1)+1,FIND("|",G544,FIND("|",G544,1)+1)-FIND("|",G544,1)-1)</f>
        <v>A0A180H697</v>
      </c>
      <c r="AI544" s="1" t="str">
        <f>VLOOKUP(AH544,'Additional Annotation'!B:J,2,FALSE)</f>
        <v>1022861811</v>
      </c>
      <c r="AJ544" s="1" t="str">
        <f>VLOOKUP(AH544,'Additional Annotation'!B:J,3,FALSE)</f>
        <v>XP_016270626.1</v>
      </c>
      <c r="AK544" s="1" t="str">
        <f>VLOOKUP(AH544,'Additional Annotation'!B:J,7,FALSE)</f>
        <v>translation initiation factor eIF-4B</v>
      </c>
      <c r="AL544" s="1" t="str">
        <f>VLOOKUP(AH544,'Additional Annotation'!B:J,8,FALSE)</f>
        <v>Rhodotorula toruloides;Rhodotorula toruloides NP11</v>
      </c>
      <c r="AM544" s="1" t="str">
        <f>VLOOKUP(AH544,'Additional Annotation'!B:J,9,FALSE)</f>
        <v>Rhodotorula toruloides;Rhodotorula toruloides NP11</v>
      </c>
    </row>
    <row r="545" spans="1:39" x14ac:dyDescent="0.25">
      <c r="A545" s="15"/>
      <c r="B545" s="1" t="s">
        <v>31</v>
      </c>
      <c r="C545" s="1">
        <v>1.5244831805727199</v>
      </c>
      <c r="D545" s="1">
        <v>-3.2385514577229801</v>
      </c>
      <c r="E545" s="1" t="s">
        <v>1121</v>
      </c>
      <c r="F545" s="1" t="s">
        <v>1122</v>
      </c>
      <c r="G545" s="1" t="s">
        <v>1123</v>
      </c>
      <c r="H545">
        <v>8</v>
      </c>
      <c r="I545">
        <v>8</v>
      </c>
      <c r="J545">
        <v>1</v>
      </c>
      <c r="K545">
        <v>34.4</v>
      </c>
      <c r="L545">
        <v>34.4</v>
      </c>
      <c r="M545">
        <v>11.9</v>
      </c>
      <c r="N545">
        <v>24.824999999999999</v>
      </c>
      <c r="O545">
        <v>180.42</v>
      </c>
      <c r="P545">
        <v>31811000000</v>
      </c>
      <c r="Q545">
        <v>149</v>
      </c>
      <c r="R545">
        <v>4.4061382435867902</v>
      </c>
      <c r="S545">
        <v>0</v>
      </c>
      <c r="T545">
        <v>-7.4319572448730504</v>
      </c>
      <c r="U545">
        <v>-3.9584840045818801</v>
      </c>
      <c r="V545">
        <v>23.890250000000002</v>
      </c>
      <c r="W545">
        <v>25.379799999999999</v>
      </c>
      <c r="X545">
        <v>24.882020000000001</v>
      </c>
      <c r="Y545">
        <v>25.591170000000002</v>
      </c>
      <c r="Z545">
        <v>26.131489999999999</v>
      </c>
      <c r="AA545">
        <v>24.970749999999999</v>
      </c>
      <c r="AB545">
        <v>25.468540000000001</v>
      </c>
      <c r="AC545">
        <v>25.7315</v>
      </c>
      <c r="AD545">
        <v>24.974959999999999</v>
      </c>
      <c r="AE545">
        <v>32.674590000000002</v>
      </c>
      <c r="AF545">
        <v>33.268770000000004</v>
      </c>
      <c r="AG545">
        <v>33.045909999999999</v>
      </c>
      <c r="AH545" s="1" t="str">
        <f>MID(G545,FIND("|",G545,1)+1,FIND("|",G545,FIND("|",G545,1)+1)-FIND("|",G545,1)-1)</f>
        <v>W5GBB3</v>
      </c>
      <c r="AI545" s="1" t="str">
        <f>VLOOKUP(AH545,'Additional Annotation'!B:J,2,FALSE)</f>
        <v>1149770867</v>
      </c>
      <c r="AJ545" s="1" t="str">
        <f>VLOOKUP(AH545,'Additional Annotation'!B:J,3,FALSE)</f>
        <v>XP_020149734.1</v>
      </c>
      <c r="AK545" s="1" t="str">
        <f>VLOOKUP(AH545,'Additional Annotation'!B:J,7,FALSE)</f>
        <v>eukaryotic translation initiation factor 3 subunit G</v>
      </c>
      <c r="AL545" s="1" t="str">
        <f>VLOOKUP(AH545,'Additional Annotation'!B:J,8,FALSE)</f>
        <v>bread wheat;Aegilops tauschii subsp. tauschii</v>
      </c>
      <c r="AM545" s="1" t="str">
        <f>VLOOKUP(AH545,'Additional Annotation'!B:J,9,FALSE)</f>
        <v>Triticum aestivum;Aegilops tauschii subsp. tauschii</v>
      </c>
    </row>
    <row r="546" spans="1:39" x14ac:dyDescent="0.25">
      <c r="A546" s="15"/>
      <c r="B546" s="1" t="s">
        <v>31</v>
      </c>
      <c r="C546" s="1">
        <v>1.5707916848435299</v>
      </c>
      <c r="D546" s="1">
        <v>-2.8163630167643201</v>
      </c>
      <c r="E546" s="1" t="s">
        <v>1124</v>
      </c>
      <c r="F546" s="1" t="s">
        <v>1124</v>
      </c>
      <c r="G546" s="1" t="s">
        <v>1125</v>
      </c>
      <c r="H546">
        <v>27</v>
      </c>
      <c r="I546">
        <v>27</v>
      </c>
      <c r="J546">
        <v>27</v>
      </c>
      <c r="K546">
        <v>67.900000000000006</v>
      </c>
      <c r="L546">
        <v>67.900000000000006</v>
      </c>
      <c r="M546">
        <v>67.900000000000006</v>
      </c>
      <c r="N546">
        <v>47.378999999999998</v>
      </c>
      <c r="O546">
        <v>323.31</v>
      </c>
      <c r="P546">
        <v>82518000000</v>
      </c>
      <c r="Q546">
        <v>344</v>
      </c>
      <c r="R546">
        <v>5.6229792725780898</v>
      </c>
      <c r="S546">
        <v>0</v>
      </c>
      <c r="T546">
        <v>-8.7617708841959594</v>
      </c>
      <c r="U546">
        <v>-5.0935379461296098</v>
      </c>
      <c r="V546">
        <v>25.358650000000001</v>
      </c>
      <c r="W546">
        <v>25.2394</v>
      </c>
      <c r="X546">
        <v>25.546749999999999</v>
      </c>
      <c r="Y546">
        <v>25.220050000000001</v>
      </c>
      <c r="Z546">
        <v>25.78332</v>
      </c>
      <c r="AA546">
        <v>25.44971</v>
      </c>
      <c r="AB546">
        <v>27.009239999999998</v>
      </c>
      <c r="AC546">
        <v>27.194700000000001</v>
      </c>
      <c r="AD546">
        <v>26.207329999999999</v>
      </c>
      <c r="AE546">
        <v>34.513710000000003</v>
      </c>
      <c r="AF546">
        <v>34.219639999999998</v>
      </c>
      <c r="AG546">
        <v>34.005040000000001</v>
      </c>
      <c r="AH546" s="1" t="str">
        <f>MID(G546,FIND("|",G546,1)+1,FIND("|",G546,FIND("|",G546,1)+1)-FIND("|",G546,1)-1)</f>
        <v>W4ZLL1</v>
      </c>
      <c r="AI546" s="1" t="str">
        <f>VLOOKUP(AH546,'Additional Annotation'!B:J,2,FALSE)</f>
        <v>1149722683</v>
      </c>
      <c r="AJ546" s="1" t="str">
        <f>VLOOKUP(AH546,'Additional Annotation'!B:J,3,FALSE)</f>
        <v>XP_020187242.1</v>
      </c>
      <c r="AK546" s="1" t="str">
        <f>VLOOKUP(AH546,'Additional Annotation'!B:J,7,FALSE)</f>
        <v>probable prefoldin subunit 5</v>
      </c>
      <c r="AL546" s="1" t="str">
        <f>VLOOKUP(AH546,'Additional Annotation'!B:J,8,FALSE)</f>
        <v>Aegilops tauschii subsp. tauschii</v>
      </c>
      <c r="AM546" s="1" t="str">
        <f>VLOOKUP(AH546,'Additional Annotation'!B:J,9,FALSE)</f>
        <v>Aegilops tauschii subsp. tauschii</v>
      </c>
    </row>
    <row r="547" spans="1:39" x14ac:dyDescent="0.25">
      <c r="A547" s="15"/>
      <c r="B547" s="1" t="s">
        <v>31</v>
      </c>
      <c r="C547" s="1">
        <v>1.78866583919207</v>
      </c>
      <c r="D547" s="1">
        <v>-3.2296148935953801</v>
      </c>
      <c r="E547" s="1" t="s">
        <v>1126</v>
      </c>
      <c r="F547" s="1" t="s">
        <v>1126</v>
      </c>
      <c r="G547" s="1" t="s">
        <v>1127</v>
      </c>
      <c r="H547">
        <v>9</v>
      </c>
      <c r="I547">
        <v>9</v>
      </c>
      <c r="J547">
        <v>9</v>
      </c>
      <c r="K547">
        <v>22.7</v>
      </c>
      <c r="L547">
        <v>22.7</v>
      </c>
      <c r="M547">
        <v>22.7</v>
      </c>
      <c r="N547">
        <v>56.579000000000001</v>
      </c>
      <c r="O547">
        <v>93.548000000000002</v>
      </c>
      <c r="P547">
        <v>1409500000</v>
      </c>
      <c r="Q547">
        <v>21</v>
      </c>
      <c r="R547">
        <v>3.40370973937392</v>
      </c>
      <c r="S547">
        <v>1.22958199356913E-2</v>
      </c>
      <c r="T547">
        <v>-2.8789520263671902</v>
      </c>
      <c r="U547">
        <v>-1.6331233604427799</v>
      </c>
      <c r="V547">
        <v>25.174440000000001</v>
      </c>
      <c r="W547">
        <v>25.851189999999999</v>
      </c>
      <c r="X547">
        <v>26.937429999999999</v>
      </c>
      <c r="Y547">
        <v>25.558579999999999</v>
      </c>
      <c r="Z547">
        <v>25.89424</v>
      </c>
      <c r="AA547">
        <v>25.054379999999998</v>
      </c>
      <c r="AB547">
        <v>24.76998</v>
      </c>
      <c r="AC547">
        <v>23.99108</v>
      </c>
      <c r="AD547">
        <v>24.484190000000002</v>
      </c>
      <c r="AE547">
        <v>28.50628</v>
      </c>
      <c r="AF547">
        <v>28.448730000000001</v>
      </c>
      <c r="AG547">
        <v>28.189050000000002</v>
      </c>
      <c r="AH547" s="1" t="str">
        <f>MID(G547,FIND("|",G547,1)+1,FIND("|",G547,FIND("|",G547,1)+1)-FIND("|",G547,1)-1)</f>
        <v>W4ZTR7</v>
      </c>
      <c r="AI547" s="1" t="str">
        <f>VLOOKUP(AH547,'Additional Annotation'!B:J,2,FALSE)</f>
        <v>1149706121</v>
      </c>
      <c r="AJ547" s="1" t="str">
        <f>VLOOKUP(AH547,'Additional Annotation'!B:J,3,FALSE)</f>
        <v>XP_020179175.1</v>
      </c>
      <c r="AK547" s="1" t="str">
        <f>VLOOKUP(AH547,'Additional Annotation'!B:J,7,FALSE)</f>
        <v>proteasome subunit beta type-6-like</v>
      </c>
      <c r="AL547" s="1" t="str">
        <f>VLOOKUP(AH547,'Additional Annotation'!B:J,8,FALSE)</f>
        <v>Aegilops tauschii subsp. tauschii</v>
      </c>
      <c r="AM547" s="1" t="str">
        <f>VLOOKUP(AH547,'Additional Annotation'!B:J,9,FALSE)</f>
        <v>Aegilops tauschii subsp. tauschii</v>
      </c>
    </row>
    <row r="548" spans="1:39" x14ac:dyDescent="0.25">
      <c r="A548" s="15"/>
      <c r="B548" s="1" t="s">
        <v>31</v>
      </c>
      <c r="C548" s="1">
        <v>3.6120713317428899</v>
      </c>
      <c r="D548" s="1">
        <v>2.7276178995768201</v>
      </c>
      <c r="E548" s="1" t="s">
        <v>1128</v>
      </c>
      <c r="F548" s="1" t="s">
        <v>1128</v>
      </c>
      <c r="G548" s="1" t="s">
        <v>1129</v>
      </c>
      <c r="H548">
        <v>4</v>
      </c>
      <c r="I548">
        <v>4</v>
      </c>
      <c r="J548">
        <v>4</v>
      </c>
      <c r="K548">
        <v>26.7</v>
      </c>
      <c r="L548">
        <v>26.7</v>
      </c>
      <c r="M548">
        <v>26.7</v>
      </c>
      <c r="N548">
        <v>21.657</v>
      </c>
      <c r="O548">
        <v>9.8079999999999998</v>
      </c>
      <c r="P548">
        <v>1456000000</v>
      </c>
      <c r="Q548">
        <v>14</v>
      </c>
      <c r="R548">
        <v>3.12319633300097</v>
      </c>
      <c r="S548">
        <v>9.4728682170542606E-3</v>
      </c>
      <c r="T548">
        <v>-3.5155436197916599</v>
      </c>
      <c r="U548">
        <v>-1.8707422423937601</v>
      </c>
      <c r="V548">
        <v>24.007819999999999</v>
      </c>
      <c r="W548">
        <v>26.743870000000001</v>
      </c>
      <c r="X548">
        <v>26.51774</v>
      </c>
      <c r="Y548">
        <v>24.378509999999999</v>
      </c>
      <c r="Z548">
        <v>25.292660000000001</v>
      </c>
      <c r="AA548">
        <v>25.565059999999999</v>
      </c>
      <c r="AB548">
        <v>24.16675</v>
      </c>
      <c r="AC548">
        <v>24.584610000000001</v>
      </c>
      <c r="AD548">
        <v>25.87792</v>
      </c>
      <c r="AE548">
        <v>28.836860000000001</v>
      </c>
      <c r="AF548">
        <v>28.504650000000002</v>
      </c>
      <c r="AG548">
        <v>28.44134</v>
      </c>
      <c r="AH548" s="1" t="str">
        <f>MID(G548,FIND("|",G548,1)+1,FIND("|",G548,FIND("|",G548,1)+1)-FIND("|",G548,1)-1)</f>
        <v>W5A999</v>
      </c>
      <c r="AI548" s="1" t="str">
        <f>VLOOKUP(AH548,'Additional Annotation'!B:J,2,FALSE)</f>
        <v>1149800563</v>
      </c>
      <c r="AJ548" s="1" t="str">
        <f>VLOOKUP(AH548,'Additional Annotation'!B:J,3,FALSE)</f>
        <v>XP_020160694.1</v>
      </c>
      <c r="AK548" s="1" t="str">
        <f>VLOOKUP(AH548,'Additional Annotation'!B:J,7,FALSE)</f>
        <v>polygalacturonase inhibitor-like</v>
      </c>
      <c r="AL548" s="1" t="str">
        <f>VLOOKUP(AH548,'Additional Annotation'!B:J,8,FALSE)</f>
        <v>Aegilops tauschii subsp. tauschii</v>
      </c>
      <c r="AM548" s="1" t="str">
        <f>VLOOKUP(AH548,'Additional Annotation'!B:J,9,FALSE)</f>
        <v>Aegilops tauschii subsp. tauschii</v>
      </c>
    </row>
    <row r="549" spans="1:39" x14ac:dyDescent="0.25">
      <c r="A549" s="15"/>
      <c r="B549" s="1" t="s">
        <v>31</v>
      </c>
      <c r="C549" s="1">
        <v>1.3093186851032801</v>
      </c>
      <c r="D549" s="1">
        <v>-2.7029081980387399</v>
      </c>
      <c r="E549" s="1" t="s">
        <v>1130</v>
      </c>
      <c r="F549" s="1" t="s">
        <v>1130</v>
      </c>
      <c r="G549" s="1" t="s">
        <v>1131</v>
      </c>
      <c r="H549">
        <v>11</v>
      </c>
      <c r="I549">
        <v>10</v>
      </c>
      <c r="J549">
        <v>10</v>
      </c>
      <c r="K549">
        <v>48.6</v>
      </c>
      <c r="L549">
        <v>44.9</v>
      </c>
      <c r="M549">
        <v>44.9</v>
      </c>
      <c r="N549">
        <v>27.06</v>
      </c>
      <c r="O549">
        <v>153.80000000000001</v>
      </c>
      <c r="P549">
        <v>4605800000</v>
      </c>
      <c r="Q549">
        <v>50</v>
      </c>
      <c r="R549">
        <v>3.5085469466535</v>
      </c>
      <c r="S549">
        <v>2.5420560747663602E-3</v>
      </c>
      <c r="T549">
        <v>-5.2111193339030004</v>
      </c>
      <c r="U549">
        <v>-2.6761950788919799</v>
      </c>
      <c r="V549">
        <v>25.405390000000001</v>
      </c>
      <c r="W549">
        <v>26.238669999999999</v>
      </c>
      <c r="X549">
        <v>24.99802</v>
      </c>
      <c r="Y549">
        <v>24.830670000000001</v>
      </c>
      <c r="Z549">
        <v>25.62011</v>
      </c>
      <c r="AA549">
        <v>24.22411</v>
      </c>
      <c r="AB549">
        <v>24.777930000000001</v>
      </c>
      <c r="AC549">
        <v>25.98565</v>
      </c>
      <c r="AD549">
        <v>25.14808</v>
      </c>
      <c r="AE549">
        <v>30.378139999999998</v>
      </c>
      <c r="AF549">
        <v>30.195540000000001</v>
      </c>
      <c r="AG549">
        <v>29.734570000000001</v>
      </c>
      <c r="AH549" s="1" t="str">
        <f>MID(G549,FIND("|",G549,1)+1,FIND("|",G549,FIND("|",G549,1)+1)-FIND("|",G549,1)-1)</f>
        <v>W5AQY6</v>
      </c>
      <c r="AI549" s="1" t="str">
        <f>VLOOKUP(AH549,'Additional Annotation'!B:J,2,FALSE)</f>
        <v>1149836824</v>
      </c>
      <c r="AJ549" s="1" t="str">
        <f>VLOOKUP(AH549,'Additional Annotation'!B:J,3,FALSE)</f>
        <v>XP_020174746.1</v>
      </c>
      <c r="AK549" s="1" t="str">
        <f>VLOOKUP(AH549,'Additional Annotation'!B:J,7,FALSE)</f>
        <v>peroxidase 2-like</v>
      </c>
      <c r="AL549" s="1" t="str">
        <f>VLOOKUP(AH549,'Additional Annotation'!B:J,8,FALSE)</f>
        <v>Aegilops tauschii subsp. tauschii</v>
      </c>
      <c r="AM549" s="1" t="str">
        <f>VLOOKUP(AH549,'Additional Annotation'!B:J,9,FALSE)</f>
        <v>Aegilops tauschii subsp. tauschii</v>
      </c>
    </row>
    <row r="550" spans="1:39" x14ac:dyDescent="0.25">
      <c r="A550" s="15"/>
      <c r="B550" s="1" t="s">
        <v>31</v>
      </c>
      <c r="C550" s="1">
        <v>1.24622825746535</v>
      </c>
      <c r="D550" s="1">
        <v>-3.20358912150065</v>
      </c>
      <c r="E550" s="1" t="s">
        <v>1132</v>
      </c>
      <c r="F550" s="1" t="s">
        <v>1132</v>
      </c>
      <c r="G550" s="1" t="s">
        <v>1133</v>
      </c>
      <c r="H550">
        <v>12</v>
      </c>
      <c r="I550">
        <v>12</v>
      </c>
      <c r="J550">
        <v>12</v>
      </c>
      <c r="K550">
        <v>26.7</v>
      </c>
      <c r="L550">
        <v>26.7</v>
      </c>
      <c r="M550">
        <v>26.7</v>
      </c>
      <c r="N550">
        <v>90.49</v>
      </c>
      <c r="O550">
        <v>32.055999999999997</v>
      </c>
      <c r="P550">
        <v>726840000</v>
      </c>
      <c r="Q550">
        <v>26</v>
      </c>
      <c r="R550">
        <v>2.0319819962635299</v>
      </c>
      <c r="S550">
        <v>2.5659673659673699E-2</v>
      </c>
      <c r="T550">
        <v>-2.5657984415690098</v>
      </c>
      <c r="U550">
        <v>-1.25429778491146</v>
      </c>
      <c r="V550">
        <v>25.485749999999999</v>
      </c>
      <c r="W550">
        <v>25.689910000000001</v>
      </c>
      <c r="X550">
        <v>26.28716</v>
      </c>
      <c r="Y550">
        <v>24.192550000000001</v>
      </c>
      <c r="Z550">
        <v>25.871009999999998</v>
      </c>
      <c r="AA550">
        <v>24.451329999999999</v>
      </c>
      <c r="AB550">
        <v>24.824750000000002</v>
      </c>
      <c r="AC550">
        <v>24.83737</v>
      </c>
      <c r="AD550">
        <v>25.05339</v>
      </c>
      <c r="AE550">
        <v>27.36636</v>
      </c>
      <c r="AF550">
        <v>27.697500000000002</v>
      </c>
      <c r="AG550">
        <v>27.148409999999998</v>
      </c>
      <c r="AH550" s="1" t="str">
        <f>MID(G550,FIND("|",G550,1)+1,FIND("|",G550,FIND("|",G550,1)+1)-FIND("|",G550,1)-1)</f>
        <v>W5ARU5</v>
      </c>
      <c r="AI550" s="1" t="e">
        <f>VLOOKUP(AH550,'Additional Annotation'!B:J,2,FALSE)</f>
        <v>#N/A</v>
      </c>
      <c r="AJ550" s="1" t="e">
        <f>VLOOKUP(AH550,'Additional Annotation'!B:J,3,FALSE)</f>
        <v>#N/A</v>
      </c>
      <c r="AK550" s="1" t="e">
        <f>VLOOKUP(AH550,'Additional Annotation'!B:J,7,FALSE)</f>
        <v>#N/A</v>
      </c>
      <c r="AL550" s="1" t="e">
        <f>VLOOKUP(AH550,'Additional Annotation'!B:J,8,FALSE)</f>
        <v>#N/A</v>
      </c>
      <c r="AM550" s="1" t="e">
        <f>VLOOKUP(AH550,'Additional Annotation'!B:J,9,FALSE)</f>
        <v>#N/A</v>
      </c>
    </row>
    <row r="551" spans="1:39" x14ac:dyDescent="0.25">
      <c r="A551" s="15"/>
      <c r="B551" s="1" t="s">
        <v>31</v>
      </c>
      <c r="C551" s="1">
        <v>1.0745500729690001</v>
      </c>
      <c r="D551" s="1">
        <v>-3.68948173522949</v>
      </c>
      <c r="E551" s="1" t="s">
        <v>1134</v>
      </c>
      <c r="F551" s="1" t="s">
        <v>1134</v>
      </c>
      <c r="G551" s="1" t="s">
        <v>1135</v>
      </c>
      <c r="H551">
        <v>18</v>
      </c>
      <c r="I551">
        <v>18</v>
      </c>
      <c r="J551">
        <v>18</v>
      </c>
      <c r="K551">
        <v>37.1</v>
      </c>
      <c r="L551">
        <v>37.1</v>
      </c>
      <c r="M551">
        <v>37.1</v>
      </c>
      <c r="N551">
        <v>74.248999999999995</v>
      </c>
      <c r="O551">
        <v>109.63</v>
      </c>
      <c r="P551">
        <v>3457100000</v>
      </c>
      <c r="Q551">
        <v>64</v>
      </c>
      <c r="R551">
        <v>2.61583710326371</v>
      </c>
      <c r="S551">
        <v>8.4329004329004292E-3</v>
      </c>
      <c r="T551">
        <v>-4.20526568094889</v>
      </c>
      <c r="U551">
        <v>-1.9864495880033299</v>
      </c>
      <c r="V551">
        <v>25.880659999999999</v>
      </c>
      <c r="W551">
        <v>25.615849999999998</v>
      </c>
      <c r="X551">
        <v>25.254529999999999</v>
      </c>
      <c r="Y551">
        <v>26.271509999999999</v>
      </c>
      <c r="Z551">
        <v>26.083469999999998</v>
      </c>
      <c r="AA551">
        <v>24.337479999999999</v>
      </c>
      <c r="AB551">
        <v>25.163509999999999</v>
      </c>
      <c r="AC551">
        <v>24.075869999999998</v>
      </c>
      <c r="AD551">
        <v>25.164850000000001</v>
      </c>
      <c r="AE551">
        <v>29.77806</v>
      </c>
      <c r="AF551">
        <v>29.832509999999999</v>
      </c>
      <c r="AG551">
        <v>29.697679999999998</v>
      </c>
      <c r="AH551" s="1" t="str">
        <f>MID(G551,FIND("|",G551,1)+1,FIND("|",G551,FIND("|",G551,1)+1)-FIND("|",G551,1)-1)</f>
        <v>W5ASW3</v>
      </c>
      <c r="AI551" s="1" t="str">
        <f>VLOOKUP(AH551,'Additional Annotation'!B:J,2,FALSE)</f>
        <v>1149743266</v>
      </c>
      <c r="AJ551" s="1" t="str">
        <f>VLOOKUP(AH551,'Additional Annotation'!B:J,3,FALSE)</f>
        <v>XP_020195099.1</v>
      </c>
      <c r="AK551" s="1" t="str">
        <f>VLOOKUP(AH551,'Additional Annotation'!B:J,7,FALSE)</f>
        <v>chitinase 5-like</v>
      </c>
      <c r="AL551" s="1" t="str">
        <f>VLOOKUP(AH551,'Additional Annotation'!B:J,8,FALSE)</f>
        <v>bread wheat;Aegilops tauschii subsp. tauschii</v>
      </c>
      <c r="AM551" s="1" t="str">
        <f>VLOOKUP(AH551,'Additional Annotation'!B:J,9,FALSE)</f>
        <v>Triticum aestivum;Aegilops tauschii subsp. tauschii</v>
      </c>
    </row>
    <row r="552" spans="1:39" x14ac:dyDescent="0.25">
      <c r="A552" s="15"/>
      <c r="B552" s="1" t="s">
        <v>31</v>
      </c>
      <c r="C552" s="1">
        <v>2.2711758166889</v>
      </c>
      <c r="D552" s="1">
        <v>2.184814453125</v>
      </c>
      <c r="E552" s="1" t="s">
        <v>1136</v>
      </c>
      <c r="F552" s="1" t="s">
        <v>1137</v>
      </c>
      <c r="G552" s="1" t="s">
        <v>1138</v>
      </c>
      <c r="H552">
        <v>12</v>
      </c>
      <c r="I552">
        <v>11</v>
      </c>
      <c r="J552">
        <v>11</v>
      </c>
      <c r="K552">
        <v>34.9</v>
      </c>
      <c r="L552">
        <v>31.6</v>
      </c>
      <c r="M552">
        <v>31.6</v>
      </c>
      <c r="N552">
        <v>45.594999999999999</v>
      </c>
      <c r="O552">
        <v>154.31</v>
      </c>
      <c r="P552">
        <v>14271000000</v>
      </c>
      <c r="Q552">
        <v>79</v>
      </c>
      <c r="R552">
        <v>3.4194721472717902</v>
      </c>
      <c r="S552">
        <v>1.3571428571428599E-3</v>
      </c>
      <c r="T552">
        <v>-6.7737973531087299</v>
      </c>
      <c r="U552">
        <v>-3.2062068645253401</v>
      </c>
      <c r="V552">
        <v>24.914629999999999</v>
      </c>
      <c r="W552">
        <v>26.10022</v>
      </c>
      <c r="X552">
        <v>26.887029999999999</v>
      </c>
      <c r="Y552">
        <v>25.26324</v>
      </c>
      <c r="Z552">
        <v>25.806010000000001</v>
      </c>
      <c r="AA552">
        <v>23.780740000000002</v>
      </c>
      <c r="AB552">
        <v>25.7864</v>
      </c>
      <c r="AC552">
        <v>25.204180000000001</v>
      </c>
      <c r="AD552">
        <v>24.255369999999999</v>
      </c>
      <c r="AE552">
        <v>31.533709999999999</v>
      </c>
      <c r="AF552">
        <v>31.8307</v>
      </c>
      <c r="AG552">
        <v>31.80697</v>
      </c>
      <c r="AH552" s="1" t="str">
        <f>MID(G552,FIND("|",G552,1)+1,FIND("|",G552,FIND("|",G552,1)+1)-FIND("|",G552,1)-1)</f>
        <v>W5BD97</v>
      </c>
      <c r="AI552" s="1" t="str">
        <f>VLOOKUP(AH552,'Additional Annotation'!B:J,2,FALSE)</f>
        <v>1149755584</v>
      </c>
      <c r="AJ552" s="1" t="str">
        <f>VLOOKUP(AH552,'Additional Annotation'!B:J,3,FALSE)</f>
        <v>XP_020199715.1</v>
      </c>
      <c r="AK552" s="1" t="str">
        <f>VLOOKUP(AH552,'Additional Annotation'!B:J,7,FALSE)</f>
        <v>(+)-neomenthol dehydrogenase-like</v>
      </c>
      <c r="AL552" s="1" t="str">
        <f>VLOOKUP(AH552,'Additional Annotation'!B:J,8,FALSE)</f>
        <v>Aegilops tauschii subsp. tauschii</v>
      </c>
      <c r="AM552" s="1" t="str">
        <f>VLOOKUP(AH552,'Additional Annotation'!B:J,9,FALSE)</f>
        <v>Aegilops tauschii subsp. tauschii</v>
      </c>
    </row>
    <row r="553" spans="1:39" x14ac:dyDescent="0.25">
      <c r="A553" s="15"/>
      <c r="B553" s="1" t="s">
        <v>31</v>
      </c>
      <c r="C553" s="1">
        <v>1.2902251569654899</v>
      </c>
      <c r="D553" s="1">
        <v>-3.5602137247721299</v>
      </c>
      <c r="E553" s="1" t="s">
        <v>1139</v>
      </c>
      <c r="F553" s="1" t="s">
        <v>1139</v>
      </c>
      <c r="G553" s="1" t="s">
        <v>1140</v>
      </c>
      <c r="H553">
        <v>12</v>
      </c>
      <c r="I553">
        <v>12</v>
      </c>
      <c r="J553">
        <v>12</v>
      </c>
      <c r="K553">
        <v>28.2</v>
      </c>
      <c r="L553">
        <v>28.2</v>
      </c>
      <c r="M553">
        <v>28.2</v>
      </c>
      <c r="N553">
        <v>68.628</v>
      </c>
      <c r="O553">
        <v>110.13</v>
      </c>
      <c r="P553">
        <v>2624100000</v>
      </c>
      <c r="Q553">
        <v>43</v>
      </c>
      <c r="R553">
        <v>1.9456804956392799</v>
      </c>
      <c r="S553">
        <v>1.33250773993808E-2</v>
      </c>
      <c r="T553">
        <v>-3.71254030863444</v>
      </c>
      <c r="U553">
        <v>-1.5891887310522601</v>
      </c>
      <c r="V553">
        <v>24.46049</v>
      </c>
      <c r="W553">
        <v>24.633649999999999</v>
      </c>
      <c r="X553">
        <v>26.030650000000001</v>
      </c>
      <c r="Y553">
        <v>24.316009999999999</v>
      </c>
      <c r="Z553">
        <v>27.043949999999999</v>
      </c>
      <c r="AA553">
        <v>25.579940000000001</v>
      </c>
      <c r="AB553">
        <v>25.015820000000001</v>
      </c>
      <c r="AC553">
        <v>24.466629999999999</v>
      </c>
      <c r="AD553">
        <v>26.110610000000001</v>
      </c>
      <c r="AE553">
        <v>29.174510000000001</v>
      </c>
      <c r="AF553">
        <v>29.90756</v>
      </c>
      <c r="AG553">
        <v>28.995450000000002</v>
      </c>
      <c r="AH553" s="1" t="str">
        <f>MID(G553,FIND("|",G553,1)+1,FIND("|",G553,FIND("|",G553,1)+1)-FIND("|",G553,1)-1)</f>
        <v>W5C1Y1</v>
      </c>
      <c r="AI553" s="1" t="str">
        <f>VLOOKUP(AH553,'Additional Annotation'!B:J,2,FALSE)</f>
        <v>1149767595</v>
      </c>
      <c r="AJ553" s="1" t="str">
        <f>VLOOKUP(AH553,'Additional Annotation'!B:J,3,FALSE)</f>
        <v>XP_020148557.1</v>
      </c>
      <c r="AK553" s="1" t="str">
        <f>VLOOKUP(AH553,'Additional Annotation'!B:J,7,FALSE)</f>
        <v>mavicyanin-like</v>
      </c>
      <c r="AL553" s="1" t="str">
        <f>VLOOKUP(AH553,'Additional Annotation'!B:J,8,FALSE)</f>
        <v>Aegilops tauschii subsp. tauschii</v>
      </c>
      <c r="AM553" s="1" t="str">
        <f>VLOOKUP(AH553,'Additional Annotation'!B:J,9,FALSE)</f>
        <v>Aegilops tauschii subsp. tauschii</v>
      </c>
    </row>
    <row r="554" spans="1:39" x14ac:dyDescent="0.25">
      <c r="A554" s="15"/>
      <c r="B554" s="1" t="s">
        <v>31</v>
      </c>
      <c r="C554" s="1">
        <v>1.42650900173854</v>
      </c>
      <c r="D554" s="1">
        <v>-2.9418627421061201</v>
      </c>
      <c r="E554" s="1" t="s">
        <v>1141</v>
      </c>
      <c r="F554" s="1" t="s">
        <v>49</v>
      </c>
      <c r="G554" s="1" t="s">
        <v>50</v>
      </c>
      <c r="H554">
        <v>12</v>
      </c>
      <c r="I554">
        <v>12</v>
      </c>
      <c r="J554">
        <v>12</v>
      </c>
      <c r="K554">
        <v>48.4</v>
      </c>
      <c r="L554">
        <v>48.4</v>
      </c>
      <c r="M554">
        <v>48.4</v>
      </c>
      <c r="N554">
        <v>31.457999999999998</v>
      </c>
      <c r="O554">
        <v>119.3</v>
      </c>
      <c r="P554">
        <v>4637000000</v>
      </c>
      <c r="Q554">
        <v>63</v>
      </c>
      <c r="R554">
        <v>1.5244831805727199</v>
      </c>
      <c r="S554">
        <v>2.0642335766423402E-2</v>
      </c>
      <c r="T554">
        <v>-3.2385514577229801</v>
      </c>
      <c r="U554">
        <v>-1.30538741891424</v>
      </c>
      <c r="V554">
        <v>24.989080000000001</v>
      </c>
      <c r="W554">
        <v>27.27542</v>
      </c>
      <c r="X554">
        <v>28.810020000000002</v>
      </c>
      <c r="Y554">
        <v>27.401209999999999</v>
      </c>
      <c r="Z554">
        <v>25.200669999999999</v>
      </c>
      <c r="AA554">
        <v>24.12218</v>
      </c>
      <c r="AB554">
        <v>29.95102</v>
      </c>
      <c r="AC554">
        <v>28.401820000000001</v>
      </c>
      <c r="AD554">
        <v>28.949629999999999</v>
      </c>
      <c r="AE554">
        <v>28.937390000000001</v>
      </c>
      <c r="AF554">
        <v>28.464659999999999</v>
      </c>
      <c r="AG554">
        <v>29.037659999999999</v>
      </c>
      <c r="AH554" s="1" t="str">
        <f>MID(G554,FIND("|",G554,1)+1,FIND("|",G554,FIND("|",G554,1)+1)-FIND("|",G554,1)-1)</f>
        <v>W5C8U5</v>
      </c>
      <c r="AI554" s="1" t="str">
        <f>VLOOKUP(AH554,'Additional Annotation'!B:J,2,FALSE)</f>
        <v>1149715536</v>
      </c>
      <c r="AJ554" s="1" t="str">
        <f>VLOOKUP(AH554,'Additional Annotation'!B:J,3,FALSE)</f>
        <v>XP_020183803.1</v>
      </c>
      <c r="AK554" s="1" t="str">
        <f>VLOOKUP(AH554,'Additional Annotation'!B:J,7,FALSE)</f>
        <v>peroxidase 1-like</v>
      </c>
      <c r="AL554" s="1" t="str">
        <f>VLOOKUP(AH554,'Additional Annotation'!B:J,8,FALSE)</f>
        <v>Aegilops tauschii subsp. tauschii</v>
      </c>
      <c r="AM554" s="1" t="str">
        <f>VLOOKUP(AH554,'Additional Annotation'!B:J,9,FALSE)</f>
        <v>Aegilops tauschii subsp. tauschii</v>
      </c>
    </row>
    <row r="555" spans="1:39" x14ac:dyDescent="0.25">
      <c r="A555" s="15"/>
      <c r="B555" s="1" t="s">
        <v>31</v>
      </c>
      <c r="C555" s="1">
        <v>2.5789690175492002</v>
      </c>
      <c r="D555" s="1">
        <v>2.8854668935140002</v>
      </c>
      <c r="E555" s="1" t="s">
        <v>1142</v>
      </c>
      <c r="F555" s="1" t="s">
        <v>1142</v>
      </c>
      <c r="G555" s="1" t="s">
        <v>1143</v>
      </c>
      <c r="H555">
        <v>7</v>
      </c>
      <c r="I555">
        <v>7</v>
      </c>
      <c r="J555">
        <v>2</v>
      </c>
      <c r="K555">
        <v>61.3</v>
      </c>
      <c r="L555">
        <v>61.3</v>
      </c>
      <c r="M555">
        <v>14</v>
      </c>
      <c r="N555">
        <v>16.587</v>
      </c>
      <c r="O555">
        <v>66.033000000000001</v>
      </c>
      <c r="P555">
        <v>3529200000</v>
      </c>
      <c r="Q555">
        <v>64</v>
      </c>
      <c r="R555">
        <v>1.5707916848435299</v>
      </c>
      <c r="S555">
        <v>2.85446428571429E-2</v>
      </c>
      <c r="T555">
        <v>-2.8163630167643201</v>
      </c>
      <c r="U555">
        <v>-1.21168242137624</v>
      </c>
      <c r="V555">
        <v>25.16816</v>
      </c>
      <c r="W555">
        <v>26.618490000000001</v>
      </c>
      <c r="X555">
        <v>28.173690000000001</v>
      </c>
      <c r="Y555">
        <v>24.31739</v>
      </c>
      <c r="Z555">
        <v>27.087299999999999</v>
      </c>
      <c r="AA555">
        <v>25.102709999999998</v>
      </c>
      <c r="AB555">
        <v>28.89386</v>
      </c>
      <c r="AC555">
        <v>28.094919999999998</v>
      </c>
      <c r="AD555">
        <v>28.4147</v>
      </c>
      <c r="AE555">
        <v>28.306650000000001</v>
      </c>
      <c r="AF555">
        <v>28.301380000000002</v>
      </c>
      <c r="AG555">
        <v>28.34845</v>
      </c>
      <c r="AH555" s="1" t="str">
        <f>MID(G555,FIND("|",G555,1)+1,FIND("|",G555,FIND("|",G555,1)+1)-FIND("|",G555,1)-1)</f>
        <v>W5DRZ5</v>
      </c>
      <c r="AI555" s="1" t="str">
        <f>VLOOKUP(AH555,'Additional Annotation'!B:J,2,FALSE)</f>
        <v>937940714</v>
      </c>
      <c r="AJ555" s="1" t="str">
        <f>VLOOKUP(AH555,'Additional Annotation'!B:J,3,FALSE)</f>
        <v>BAT15626.1</v>
      </c>
      <c r="AK555" s="1" t="str">
        <f>VLOOKUP(AH555,'Additional Annotation'!B:J,7,FALSE)</f>
        <v>Os12g0117800, partial</v>
      </c>
      <c r="AL555" s="1" t="str">
        <f>VLOOKUP(AH555,'Additional Annotation'!B:J,8,FALSE)</f>
        <v>Japanese rice</v>
      </c>
      <c r="AM555" s="1" t="str">
        <f>VLOOKUP(AH555,'Additional Annotation'!B:J,9,FALSE)</f>
        <v>Oryza sativa Japonica Group</v>
      </c>
    </row>
    <row r="556" spans="1:39" x14ac:dyDescent="0.25">
      <c r="A556" s="15"/>
      <c r="B556" s="1" t="s">
        <v>31</v>
      </c>
      <c r="C556" s="1">
        <v>1.2770162264079401</v>
      </c>
      <c r="D556" s="1">
        <v>-2.8548647562662701</v>
      </c>
      <c r="E556" s="1" t="s">
        <v>1144</v>
      </c>
      <c r="F556" s="1" t="s">
        <v>1144</v>
      </c>
      <c r="G556" s="1" t="s">
        <v>1145</v>
      </c>
      <c r="H556">
        <v>13</v>
      </c>
      <c r="I556">
        <v>2</v>
      </c>
      <c r="J556">
        <v>0</v>
      </c>
      <c r="K556">
        <v>57.4</v>
      </c>
      <c r="L556">
        <v>4.5</v>
      </c>
      <c r="M556">
        <v>0</v>
      </c>
      <c r="N556">
        <v>26.093</v>
      </c>
      <c r="O556">
        <v>3.9348999999999998</v>
      </c>
      <c r="P556">
        <v>3157700000</v>
      </c>
      <c r="Q556">
        <v>21</v>
      </c>
      <c r="R556">
        <v>1.78866583919207</v>
      </c>
      <c r="S556">
        <v>1.82493368700265E-2</v>
      </c>
      <c r="T556">
        <v>-3.2296148935953801</v>
      </c>
      <c r="U556">
        <v>-1.3984205468527</v>
      </c>
      <c r="V556">
        <v>25.99765</v>
      </c>
      <c r="W556">
        <v>25.428599999999999</v>
      </c>
      <c r="X556">
        <v>25.477350000000001</v>
      </c>
      <c r="Y556">
        <v>23.169560000000001</v>
      </c>
      <c r="Z556">
        <v>25.71368</v>
      </c>
      <c r="AA556">
        <v>25.105149999999998</v>
      </c>
      <c r="AB556">
        <v>28.384630000000001</v>
      </c>
      <c r="AC556">
        <v>28.60116</v>
      </c>
      <c r="AD556">
        <v>25.67746</v>
      </c>
      <c r="AE556">
        <v>27.377659999999999</v>
      </c>
      <c r="AF556">
        <v>28.195730000000001</v>
      </c>
      <c r="AG556">
        <v>28.103850000000001</v>
      </c>
      <c r="AH556" s="1" t="str">
        <f>MID(G556,FIND("|",G556,1)+1,FIND("|",G556,FIND("|",G556,1)+1)-FIND("|",G556,1)-1)</f>
        <v>W5DYM3</v>
      </c>
      <c r="AI556" s="1" t="str">
        <f>VLOOKUP(AH556,'Additional Annotation'!B:J,2,FALSE)</f>
        <v>1149804143</v>
      </c>
      <c r="AJ556" s="1" t="str">
        <f>VLOOKUP(AH556,'Additional Annotation'!B:J,3,FALSE)</f>
        <v>XP_020162096.1</v>
      </c>
      <c r="AK556" s="1" t="str">
        <f>VLOOKUP(AH556,'Additional Annotation'!B:J,7,FALSE)</f>
        <v>ATP-dependent Clp protease ATP-binding subunit CLPT1, chloroplastic-like</v>
      </c>
      <c r="AL556" s="1" t="str">
        <f>VLOOKUP(AH556,'Additional Annotation'!B:J,8,FALSE)</f>
        <v>Aegilops tauschii subsp. tauschii</v>
      </c>
      <c r="AM556" s="1" t="str">
        <f>VLOOKUP(AH556,'Additional Annotation'!B:J,9,FALSE)</f>
        <v>Aegilops tauschii subsp. tauschii</v>
      </c>
    </row>
    <row r="557" spans="1:39" x14ac:dyDescent="0.25">
      <c r="A557" s="15"/>
      <c r="B557" s="1" t="s">
        <v>31</v>
      </c>
      <c r="C557" s="1">
        <v>0.99965852774276998</v>
      </c>
      <c r="D557" s="1">
        <v>-3.2065124511718799</v>
      </c>
      <c r="E557" s="1" t="s">
        <v>1146</v>
      </c>
      <c r="F557" s="1" t="s">
        <v>1146</v>
      </c>
      <c r="G557" s="1" t="s">
        <v>1147</v>
      </c>
      <c r="H557">
        <v>4</v>
      </c>
      <c r="I557">
        <v>3</v>
      </c>
      <c r="J557">
        <v>3</v>
      </c>
      <c r="K557">
        <v>16.3</v>
      </c>
      <c r="L557">
        <v>14.2</v>
      </c>
      <c r="M557">
        <v>14.2</v>
      </c>
      <c r="N557">
        <v>35.895000000000003</v>
      </c>
      <c r="O557">
        <v>114.31</v>
      </c>
      <c r="P557">
        <v>16797000000</v>
      </c>
      <c r="Q557">
        <v>60</v>
      </c>
      <c r="R557">
        <v>3.6120713317428899</v>
      </c>
      <c r="S557">
        <v>1.3283950617283999E-2</v>
      </c>
      <c r="T557">
        <v>2.7276178995768201</v>
      </c>
      <c r="U557">
        <v>1.5856065534345301</v>
      </c>
      <c r="V557">
        <v>30.453859999999999</v>
      </c>
      <c r="W557">
        <v>30.244340000000001</v>
      </c>
      <c r="X557">
        <v>30.201509999999999</v>
      </c>
      <c r="Y557">
        <v>31.205660000000002</v>
      </c>
      <c r="Z557">
        <v>31.316410000000001</v>
      </c>
      <c r="AA557">
        <v>31.328659999999999</v>
      </c>
      <c r="AB557">
        <v>27.862719999999999</v>
      </c>
      <c r="AC557">
        <v>29.857849999999999</v>
      </c>
      <c r="AD557">
        <v>29.665669999999999</v>
      </c>
      <c r="AE557">
        <v>28.741009999999999</v>
      </c>
      <c r="AF557">
        <v>28.802890000000001</v>
      </c>
      <c r="AG557">
        <v>28.12396</v>
      </c>
      <c r="AH557" s="1" t="str">
        <f>MID(G557,FIND("|",G557,1)+1,FIND("|",G557,FIND("|",G557,1)+1)-FIND("|",G557,1)-1)</f>
        <v>W5EJS5</v>
      </c>
      <c r="AI557" s="1" t="e">
        <f>VLOOKUP(AH557,'Additional Annotation'!B:J,2,FALSE)</f>
        <v>#N/A</v>
      </c>
      <c r="AJ557" s="1" t="e">
        <f>VLOOKUP(AH557,'Additional Annotation'!B:J,3,FALSE)</f>
        <v>#N/A</v>
      </c>
      <c r="AK557" s="1" t="e">
        <f>VLOOKUP(AH557,'Additional Annotation'!B:J,7,FALSE)</f>
        <v>#N/A</v>
      </c>
      <c r="AL557" s="1" t="e">
        <f>VLOOKUP(AH557,'Additional Annotation'!B:J,8,FALSE)</f>
        <v>#N/A</v>
      </c>
      <c r="AM557" s="1" t="e">
        <f>VLOOKUP(AH557,'Additional Annotation'!B:J,9,FALSE)</f>
        <v>#N/A</v>
      </c>
    </row>
    <row r="558" spans="1:39" x14ac:dyDescent="0.25">
      <c r="A558" s="15"/>
      <c r="B558" s="1" t="s">
        <v>31</v>
      </c>
      <c r="C558" s="1">
        <v>2.4947089155467599</v>
      </c>
      <c r="D558" s="1">
        <v>2.48973782857259</v>
      </c>
      <c r="E558" s="1" t="s">
        <v>1148</v>
      </c>
      <c r="F558" s="1" t="s">
        <v>1148</v>
      </c>
      <c r="G558" s="1" t="s">
        <v>1149</v>
      </c>
      <c r="H558">
        <v>7</v>
      </c>
      <c r="I558">
        <v>7</v>
      </c>
      <c r="J558">
        <v>1</v>
      </c>
      <c r="K558">
        <v>38.1</v>
      </c>
      <c r="L558">
        <v>38.1</v>
      </c>
      <c r="M558">
        <v>8</v>
      </c>
      <c r="N558">
        <v>34.042999999999999</v>
      </c>
      <c r="O558">
        <v>233.38</v>
      </c>
      <c r="P558">
        <v>34714000000</v>
      </c>
      <c r="Q558">
        <v>231</v>
      </c>
      <c r="R558">
        <v>1.3093186851032801</v>
      </c>
      <c r="S558">
        <v>4.6365079365079401E-2</v>
      </c>
      <c r="T558">
        <v>-2.7029081980387399</v>
      </c>
      <c r="U558">
        <v>-1.09562206845583</v>
      </c>
      <c r="V558">
        <v>28.719639999999998</v>
      </c>
      <c r="W558">
        <v>31.706849999999999</v>
      </c>
      <c r="X558">
        <v>29.492909999999998</v>
      </c>
      <c r="Y558">
        <v>28.101890000000001</v>
      </c>
      <c r="Z558">
        <v>30.066890000000001</v>
      </c>
      <c r="AA558">
        <v>29.187329999999999</v>
      </c>
      <c r="AB558">
        <v>29.60858</v>
      </c>
      <c r="AC558">
        <v>32.101619999999997</v>
      </c>
      <c r="AD558">
        <v>30.130379999999999</v>
      </c>
      <c r="AE558">
        <v>30.27985</v>
      </c>
      <c r="AF558">
        <v>32.36074</v>
      </c>
      <c r="AG558">
        <v>32.824249999999999</v>
      </c>
      <c r="AH558" s="1" t="str">
        <f>MID(G558,FIND("|",G558,1)+1,FIND("|",G558,FIND("|",G558,1)+1)-FIND("|",G558,1)-1)</f>
        <v>W5EDP5</v>
      </c>
      <c r="AI558" s="1" t="str">
        <f>VLOOKUP(AH558,'Additional Annotation'!B:J,2,FALSE)</f>
        <v>1149843040</v>
      </c>
      <c r="AJ558" s="1" t="str">
        <f>VLOOKUP(AH558,'Additional Annotation'!B:J,3,FALSE)</f>
        <v>XP_020177245.1</v>
      </c>
      <c r="AK558" s="1" t="str">
        <f>VLOOKUP(AH558,'Additional Annotation'!B:J,7,FALSE)</f>
        <v>probable sucrose-phosphate synthase 5</v>
      </c>
      <c r="AL558" s="1" t="str">
        <f>VLOOKUP(AH558,'Additional Annotation'!B:J,8,FALSE)</f>
        <v>bread wheat;Aegilops tauschii subsp. tauschii</v>
      </c>
      <c r="AM558" s="1" t="str">
        <f>VLOOKUP(AH558,'Additional Annotation'!B:J,9,FALSE)</f>
        <v>Triticum aestivum;Aegilops tauschii subsp. tauschii</v>
      </c>
    </row>
    <row r="559" spans="1:39" x14ac:dyDescent="0.25">
      <c r="A559" s="15"/>
      <c r="B559" s="1" t="s">
        <v>31</v>
      </c>
      <c r="C559" s="1">
        <v>1.82523535109732</v>
      </c>
      <c r="D559" s="1">
        <v>-3.6587721506754498</v>
      </c>
      <c r="E559" s="1" t="s">
        <v>1150</v>
      </c>
      <c r="F559" s="1" t="s">
        <v>1150</v>
      </c>
      <c r="G559" s="1" t="s">
        <v>1151</v>
      </c>
      <c r="H559">
        <v>8</v>
      </c>
      <c r="I559">
        <v>2</v>
      </c>
      <c r="J559">
        <v>2</v>
      </c>
      <c r="K559">
        <v>44.8</v>
      </c>
      <c r="L559">
        <v>13.8</v>
      </c>
      <c r="M559">
        <v>13.8</v>
      </c>
      <c r="N559">
        <v>22.952999999999999</v>
      </c>
      <c r="O559">
        <v>18.971</v>
      </c>
      <c r="P559">
        <v>7825600000</v>
      </c>
      <c r="Q559">
        <v>55</v>
      </c>
      <c r="R559">
        <v>1.24622825746535</v>
      </c>
      <c r="S559">
        <v>3.2529284164859E-2</v>
      </c>
      <c r="T559">
        <v>-3.20358912150065</v>
      </c>
      <c r="U559">
        <v>-1.18347776063252</v>
      </c>
      <c r="V559">
        <v>28.198820000000001</v>
      </c>
      <c r="W559">
        <v>28.993480000000002</v>
      </c>
      <c r="X559">
        <v>29.987939999999998</v>
      </c>
      <c r="Y559">
        <v>24.910830000000001</v>
      </c>
      <c r="Z559">
        <v>25.450980000000001</v>
      </c>
      <c r="AA559">
        <v>28.476759999999999</v>
      </c>
      <c r="AB559">
        <v>28.046610000000001</v>
      </c>
      <c r="AC559">
        <v>29.191030000000001</v>
      </c>
      <c r="AD559">
        <v>28.641999999999999</v>
      </c>
      <c r="AE559">
        <v>28.589390000000002</v>
      </c>
      <c r="AF559">
        <v>30.207689999999999</v>
      </c>
      <c r="AG559">
        <v>29.652259999999998</v>
      </c>
      <c r="AH559" s="1" t="str">
        <f>MID(G559,FIND("|",G559,1)+1,FIND("|",G559,FIND("|",G559,1)+1)-FIND("|",G559,1)-1)</f>
        <v>W5EGV6</v>
      </c>
      <c r="AI559" s="1" t="str">
        <f>VLOOKUP(AH559,'Additional Annotation'!B:J,2,FALSE)</f>
        <v>1149772153</v>
      </c>
      <c r="AJ559" s="1" t="str">
        <f>VLOOKUP(AH559,'Additional Annotation'!B:J,3,FALSE)</f>
        <v>XP_020150225.1</v>
      </c>
      <c r="AK559" s="1" t="str">
        <f>VLOOKUP(AH559,'Additional Annotation'!B:J,7,FALSE)</f>
        <v>ABA-inducible protein PHV A1-like</v>
      </c>
      <c r="AL559" s="1" t="str">
        <f>VLOOKUP(AH559,'Additional Annotation'!B:J,8,FALSE)</f>
        <v>Aegilops tauschii subsp. tauschii</v>
      </c>
      <c r="AM559" s="1" t="str">
        <f>VLOOKUP(AH559,'Additional Annotation'!B:J,9,FALSE)</f>
        <v>Aegilops tauschii subsp. tauschii</v>
      </c>
    </row>
    <row r="560" spans="1:39" x14ac:dyDescent="0.25">
      <c r="A560" s="15"/>
      <c r="B560" s="1" t="s">
        <v>31</v>
      </c>
      <c r="C560" s="1">
        <v>2.6120786747876399</v>
      </c>
      <c r="D560" s="1">
        <v>-2.2590503692627002</v>
      </c>
      <c r="E560" s="1" t="s">
        <v>1152</v>
      </c>
      <c r="F560" s="1" t="s">
        <v>1152</v>
      </c>
      <c r="G560" s="1" t="s">
        <v>1153</v>
      </c>
      <c r="H560">
        <v>6</v>
      </c>
      <c r="I560">
        <v>6</v>
      </c>
      <c r="J560">
        <v>3</v>
      </c>
      <c r="K560">
        <v>39.1</v>
      </c>
      <c r="L560">
        <v>39.1</v>
      </c>
      <c r="M560">
        <v>24.8</v>
      </c>
      <c r="N560">
        <v>24.78</v>
      </c>
      <c r="O560">
        <v>323.31</v>
      </c>
      <c r="P560">
        <v>66970000000</v>
      </c>
      <c r="Q560">
        <v>310</v>
      </c>
      <c r="R560">
        <v>1.0745500729690001</v>
      </c>
      <c r="S560">
        <v>3.2599999999999997E-2</v>
      </c>
      <c r="T560">
        <v>-3.68948173522949</v>
      </c>
      <c r="U560">
        <v>-1.1848272339744299</v>
      </c>
      <c r="V560">
        <v>30.752859999999998</v>
      </c>
      <c r="W560">
        <v>30.686039999999998</v>
      </c>
      <c r="X560">
        <v>30.474499999999999</v>
      </c>
      <c r="Y560">
        <v>30.43956</v>
      </c>
      <c r="Z560">
        <v>25.402149999999999</v>
      </c>
      <c r="AA560">
        <v>29.935369999999999</v>
      </c>
      <c r="AB560">
        <v>34.428609999999999</v>
      </c>
      <c r="AC560">
        <v>33.100850000000001</v>
      </c>
      <c r="AD560">
        <v>32.939950000000003</v>
      </c>
      <c r="AE560">
        <v>32.648029999999999</v>
      </c>
      <c r="AF560">
        <v>31.967610000000001</v>
      </c>
      <c r="AG560">
        <v>32.229889999999997</v>
      </c>
      <c r="AH560" s="1" t="str">
        <f>MID(G560,FIND("|",G560,1)+1,FIND("|",G560,FIND("|",G560,1)+1)-FIND("|",G560,1)-1)</f>
        <v>W5EQC7</v>
      </c>
      <c r="AI560" s="1" t="str">
        <f>VLOOKUP(AH560,'Additional Annotation'!B:J,2,FALSE)</f>
        <v>1149808216</v>
      </c>
      <c r="AJ560" s="1" t="str">
        <f>VLOOKUP(AH560,'Additional Annotation'!B:J,3,FALSE)</f>
        <v>XP_020163679.1</v>
      </c>
      <c r="AK560" s="1" t="str">
        <f>VLOOKUP(AH560,'Additional Annotation'!B:J,7,FALSE)</f>
        <v>alpha-amylase/trypsin inhibitor-like</v>
      </c>
      <c r="AL560" s="1" t="str">
        <f>VLOOKUP(AH560,'Additional Annotation'!B:J,8,FALSE)</f>
        <v>Aegilops tauschii subsp. tauschii</v>
      </c>
      <c r="AM560" s="1" t="str">
        <f>VLOOKUP(AH560,'Additional Annotation'!B:J,9,FALSE)</f>
        <v>Aegilops tauschii subsp. tauschii</v>
      </c>
    </row>
    <row r="561" spans="1:39" x14ac:dyDescent="0.25">
      <c r="A561" s="15"/>
      <c r="B561" s="1" t="s">
        <v>31</v>
      </c>
      <c r="C561" s="1">
        <v>2.1580097047464601</v>
      </c>
      <c r="D561" s="1">
        <v>2.21307818094889</v>
      </c>
      <c r="E561" s="1" t="s">
        <v>1154</v>
      </c>
      <c r="F561" s="1" t="s">
        <v>1154</v>
      </c>
      <c r="G561" s="1" t="s">
        <v>1155</v>
      </c>
      <c r="H561">
        <v>5</v>
      </c>
      <c r="I561">
        <v>5</v>
      </c>
      <c r="J561">
        <v>5</v>
      </c>
      <c r="K561">
        <v>64</v>
      </c>
      <c r="L561">
        <v>64</v>
      </c>
      <c r="M561">
        <v>64</v>
      </c>
      <c r="N561">
        <v>10.675000000000001</v>
      </c>
      <c r="O561">
        <v>142.71</v>
      </c>
      <c r="P561">
        <v>1732500000</v>
      </c>
      <c r="Q561">
        <v>44</v>
      </c>
      <c r="R561">
        <v>2.2344619007915498</v>
      </c>
      <c r="S561">
        <v>4.7488188976378E-2</v>
      </c>
      <c r="T561">
        <v>-2.0517972310384098</v>
      </c>
      <c r="U561">
        <v>-1.08995059819972</v>
      </c>
      <c r="V561">
        <v>26.8642</v>
      </c>
      <c r="W561">
        <v>26.705580000000001</v>
      </c>
      <c r="X561">
        <v>27.177409999999998</v>
      </c>
      <c r="Y561">
        <v>25.227029999999999</v>
      </c>
      <c r="Z561">
        <v>26.116720000000001</v>
      </c>
      <c r="AA561">
        <v>26.371359999999999</v>
      </c>
      <c r="AB561">
        <v>26.560020000000002</v>
      </c>
      <c r="AC561">
        <v>26.382449999999999</v>
      </c>
      <c r="AD561">
        <v>26.736219999999999</v>
      </c>
      <c r="AE561">
        <v>28.115010000000002</v>
      </c>
      <c r="AF561">
        <v>28.120850000000001</v>
      </c>
      <c r="AG561">
        <v>27.634640000000001</v>
      </c>
      <c r="AH561" s="1" t="str">
        <f>MID(G561,FIND("|",G561,1)+1,FIND("|",G561,FIND("|",G561,1)+1)-FIND("|",G561,1)-1)</f>
        <v>W5ERP5</v>
      </c>
      <c r="AI561" s="1" t="str">
        <f>VLOOKUP(AH561,'Additional Annotation'!B:J,2,FALSE)</f>
        <v>1149763186</v>
      </c>
      <c r="AJ561" s="1" t="str">
        <f>VLOOKUP(AH561,'Additional Annotation'!B:J,3,FALSE)</f>
        <v>XP_020146954.1</v>
      </c>
      <c r="AK561" s="1" t="str">
        <f>VLOOKUP(AH561,'Additional Annotation'!B:J,7,FALSE)</f>
        <v>peroxidase 4-like</v>
      </c>
      <c r="AL561" s="1" t="str">
        <f>VLOOKUP(AH561,'Additional Annotation'!B:J,8,FALSE)</f>
        <v>Aegilops tauschii subsp. tauschii</v>
      </c>
      <c r="AM561" s="1" t="str">
        <f>VLOOKUP(AH561,'Additional Annotation'!B:J,9,FALSE)</f>
        <v>Aegilops tauschii subsp. tauschii</v>
      </c>
    </row>
    <row r="562" spans="1:39" x14ac:dyDescent="0.25">
      <c r="A562" s="15"/>
      <c r="B562" s="1" t="s">
        <v>31</v>
      </c>
      <c r="C562" s="1">
        <v>1.5217194688273701</v>
      </c>
      <c r="D562" s="1">
        <v>-3.5388196309407598</v>
      </c>
      <c r="E562" s="1" t="s">
        <v>1156</v>
      </c>
      <c r="F562" s="1" t="s">
        <v>1156</v>
      </c>
      <c r="G562" s="1" t="s">
        <v>1157</v>
      </c>
      <c r="H562">
        <v>10</v>
      </c>
      <c r="I562">
        <v>10</v>
      </c>
      <c r="J562">
        <v>10</v>
      </c>
      <c r="K562">
        <v>41.2</v>
      </c>
      <c r="L562">
        <v>41.2</v>
      </c>
      <c r="M562">
        <v>41.2</v>
      </c>
      <c r="N562">
        <v>33.438000000000002</v>
      </c>
      <c r="O562">
        <v>26.178000000000001</v>
      </c>
      <c r="P562">
        <v>2067000000</v>
      </c>
      <c r="Q562">
        <v>24</v>
      </c>
      <c r="R562">
        <v>2.2711758166889</v>
      </c>
      <c r="S562">
        <v>3.5781970649895203E-2</v>
      </c>
      <c r="T562">
        <v>2.184814453125</v>
      </c>
      <c r="U562">
        <v>1.15122949836474</v>
      </c>
      <c r="V562">
        <v>24.84723</v>
      </c>
      <c r="W562">
        <v>25.648859999999999</v>
      </c>
      <c r="X562">
        <v>25.297129999999999</v>
      </c>
      <c r="Y562">
        <v>27.6432</v>
      </c>
      <c r="Z562">
        <v>27.478850000000001</v>
      </c>
      <c r="AA562">
        <v>26.693899999999999</v>
      </c>
      <c r="AB562">
        <v>28.86308</v>
      </c>
      <c r="AC562">
        <v>25.32891</v>
      </c>
      <c r="AD562">
        <v>28.92962</v>
      </c>
      <c r="AE562">
        <v>25.4468</v>
      </c>
      <c r="AF562">
        <v>24.560410000000001</v>
      </c>
      <c r="AG562">
        <v>25.254300000000001</v>
      </c>
      <c r="AH562" s="1" t="str">
        <f>MID(G562,FIND("|",G562,1)+1,FIND("|",G562,FIND("|",G562,1)+1)-FIND("|",G562,1)-1)</f>
        <v>W5F5Y6</v>
      </c>
      <c r="AI562" s="1" t="str">
        <f>VLOOKUP(AH562,'Additional Annotation'!B:J,2,FALSE)</f>
        <v>1149819545</v>
      </c>
      <c r="AJ562" s="1" t="str">
        <f>VLOOKUP(AH562,'Additional Annotation'!B:J,3,FALSE)</f>
        <v>XP_020168340.1</v>
      </c>
      <c r="AK562" s="1" t="str">
        <f>VLOOKUP(AH562,'Additional Annotation'!B:J,7,FALSE)</f>
        <v>peroxidase 5-like</v>
      </c>
      <c r="AL562" s="1" t="str">
        <f>VLOOKUP(AH562,'Additional Annotation'!B:J,8,FALSE)</f>
        <v>Aegilops tauschii subsp. tauschii</v>
      </c>
      <c r="AM562" s="1" t="str">
        <f>VLOOKUP(AH562,'Additional Annotation'!B:J,9,FALSE)</f>
        <v>Aegilops tauschii subsp. tauschii</v>
      </c>
    </row>
    <row r="563" spans="1:39" x14ac:dyDescent="0.25">
      <c r="A563" s="15"/>
      <c r="B563" s="1" t="s">
        <v>31</v>
      </c>
      <c r="C563" s="1">
        <v>2.1942195393489201</v>
      </c>
      <c r="D563" s="1">
        <v>-2.2470951080322301</v>
      </c>
      <c r="E563" s="1" t="s">
        <v>1158</v>
      </c>
      <c r="F563" s="1" t="s">
        <v>1158</v>
      </c>
      <c r="G563" s="1" t="s">
        <v>1159</v>
      </c>
      <c r="H563">
        <v>10</v>
      </c>
      <c r="I563">
        <v>8</v>
      </c>
      <c r="J563">
        <v>3</v>
      </c>
      <c r="K563">
        <v>37.700000000000003</v>
      </c>
      <c r="L563">
        <v>32.1</v>
      </c>
      <c r="M563">
        <v>10.6</v>
      </c>
      <c r="N563">
        <v>33.634</v>
      </c>
      <c r="O563">
        <v>197.75</v>
      </c>
      <c r="P563">
        <v>95963000000</v>
      </c>
      <c r="Q563">
        <v>350</v>
      </c>
      <c r="R563">
        <v>2.0914605419301102</v>
      </c>
      <c r="S563">
        <v>4.8475633528265102E-2</v>
      </c>
      <c r="T563">
        <v>2.0906403859456399</v>
      </c>
      <c r="U563">
        <v>1.0846279936335601</v>
      </c>
      <c r="V563">
        <v>33.29598</v>
      </c>
      <c r="W563">
        <v>32.51211</v>
      </c>
      <c r="X563">
        <v>32.454720000000002</v>
      </c>
      <c r="Y563">
        <v>33.752850000000002</v>
      </c>
      <c r="Z563">
        <v>33.304569999999998</v>
      </c>
      <c r="AA563">
        <v>33.5852</v>
      </c>
      <c r="AB563">
        <v>30.092829999999999</v>
      </c>
      <c r="AC563">
        <v>32.423969999999997</v>
      </c>
      <c r="AD563">
        <v>30.632439999999999</v>
      </c>
      <c r="AE563">
        <v>30.666530000000002</v>
      </c>
      <c r="AF563">
        <v>31.683240000000001</v>
      </c>
      <c r="AG563">
        <v>32.020919999999997</v>
      </c>
      <c r="AH563" s="1" t="str">
        <f>MID(G563,FIND("|",G563,1)+1,FIND("|",G563,FIND("|",G563,1)+1)-FIND("|",G563,1)-1)</f>
        <v>W5FDW8</v>
      </c>
      <c r="AI563" s="1" t="str">
        <f>VLOOKUP(AH563,'Additional Annotation'!B:J,2,FALSE)</f>
        <v>1149832668</v>
      </c>
      <c r="AJ563" s="1" t="str">
        <f>VLOOKUP(AH563,'Additional Annotation'!B:J,3,FALSE)</f>
        <v>XP_020173165.1</v>
      </c>
      <c r="AK563" s="1" t="str">
        <f>VLOOKUP(AH563,'Additional Annotation'!B:J,7,FALSE)</f>
        <v>UDP-glucose 6-dehydrogenase 4-like</v>
      </c>
      <c r="AL563" s="1" t="str">
        <f>VLOOKUP(AH563,'Additional Annotation'!B:J,8,FALSE)</f>
        <v>Aegilops tauschii subsp. tauschii</v>
      </c>
      <c r="AM563" s="1" t="str">
        <f>VLOOKUP(AH563,'Additional Annotation'!B:J,9,FALSE)</f>
        <v>Aegilops tauschii subsp. tauschii</v>
      </c>
    </row>
    <row r="564" spans="1:39" x14ac:dyDescent="0.25">
      <c r="A564" s="15"/>
      <c r="B564" s="1" t="s">
        <v>31</v>
      </c>
      <c r="C564" s="1">
        <v>3.9803920571300799</v>
      </c>
      <c r="D564" s="1">
        <v>-3.4857660929362</v>
      </c>
      <c r="E564" s="1" t="s">
        <v>1160</v>
      </c>
      <c r="F564" s="1" t="s">
        <v>1161</v>
      </c>
      <c r="G564" s="1" t="s">
        <v>1162</v>
      </c>
      <c r="H564">
        <v>2</v>
      </c>
      <c r="I564">
        <v>2</v>
      </c>
      <c r="J564">
        <v>1</v>
      </c>
      <c r="K564">
        <v>14</v>
      </c>
      <c r="L564">
        <v>14</v>
      </c>
      <c r="M564">
        <v>6.4</v>
      </c>
      <c r="N564">
        <v>17.375</v>
      </c>
      <c r="O564">
        <v>12.663</v>
      </c>
      <c r="P564">
        <v>6371000000</v>
      </c>
      <c r="Q564">
        <v>28</v>
      </c>
      <c r="R564">
        <v>1.2902251569654899</v>
      </c>
      <c r="S564">
        <v>2.3847980997624699E-2</v>
      </c>
      <c r="T564">
        <v>-3.5602137247721299</v>
      </c>
      <c r="U564">
        <v>-1.2744186317900099</v>
      </c>
      <c r="V564">
        <v>25.461939999999998</v>
      </c>
      <c r="W564">
        <v>25.632149999999999</v>
      </c>
      <c r="X564">
        <v>25.734870000000001</v>
      </c>
      <c r="Y564">
        <v>24.334050000000001</v>
      </c>
      <c r="Z564">
        <v>25.000419999999998</v>
      </c>
      <c r="AA564">
        <v>24.837129999999998</v>
      </c>
      <c r="AB564">
        <v>28.92869</v>
      </c>
      <c r="AC564">
        <v>29.695989999999998</v>
      </c>
      <c r="AD564">
        <v>28.904979999999998</v>
      </c>
      <c r="AE564">
        <v>25.801880000000001</v>
      </c>
      <c r="AF564">
        <v>28.997389999999999</v>
      </c>
      <c r="AG564">
        <v>30.052969999999998</v>
      </c>
      <c r="AH564" s="1" t="str">
        <f>MID(G564,FIND("|",G564,1)+1,FIND("|",G564,FIND("|",G564,1)+1)-FIND("|",G564,1)-1)</f>
        <v>W5FHS7</v>
      </c>
      <c r="AI564" s="1" t="str">
        <f>VLOOKUP(AH564,'Additional Annotation'!B:J,2,FALSE)</f>
        <v>226500042</v>
      </c>
      <c r="AJ564" s="1" t="str">
        <f>VLOOKUP(AH564,'Additional Annotation'!B:J,3,FALSE)</f>
        <v>NP_001152099.1</v>
      </c>
      <c r="AK564" s="1" t="str">
        <f>VLOOKUP(AH564,'Additional Annotation'!B:J,7,FALSE)</f>
        <v>carboxyl-terminal peptidase precursor</v>
      </c>
      <c r="AL564" s="1" t="str">
        <f>VLOOKUP(AH564,'Additional Annotation'!B:J,8,FALSE)</f>
        <v>Zea mays</v>
      </c>
      <c r="AM564" s="1" t="str">
        <f>VLOOKUP(AH564,'Additional Annotation'!B:J,9,FALSE)</f>
        <v>Zea mays</v>
      </c>
    </row>
    <row r="565" spans="1:39" x14ac:dyDescent="0.25">
      <c r="A565" s="15"/>
      <c r="B565" s="1" t="s">
        <v>31</v>
      </c>
      <c r="C565" s="1">
        <v>1.5962524172376999</v>
      </c>
      <c r="D565" s="1">
        <v>-4.7295862833658902</v>
      </c>
      <c r="E565" s="1" t="s">
        <v>1163</v>
      </c>
      <c r="F565" s="1" t="s">
        <v>1163</v>
      </c>
      <c r="G565" s="1" t="s">
        <v>1164</v>
      </c>
      <c r="H565">
        <v>11</v>
      </c>
      <c r="I565">
        <v>5</v>
      </c>
      <c r="J565">
        <v>5</v>
      </c>
      <c r="K565">
        <v>46.5</v>
      </c>
      <c r="L565">
        <v>23.1</v>
      </c>
      <c r="M565">
        <v>23.1</v>
      </c>
      <c r="N565">
        <v>33.081000000000003</v>
      </c>
      <c r="O565">
        <v>217.78</v>
      </c>
      <c r="P565">
        <v>10492000000</v>
      </c>
      <c r="Q565">
        <v>91</v>
      </c>
      <c r="R565">
        <v>1.42650900173854</v>
      </c>
      <c r="S565">
        <v>3.0784140969163001E-2</v>
      </c>
      <c r="T565">
        <v>-2.9418627421061201</v>
      </c>
      <c r="U565">
        <v>-1.19605534030838</v>
      </c>
      <c r="V565">
        <v>28.122920000000001</v>
      </c>
      <c r="W565">
        <v>25.020189999999999</v>
      </c>
      <c r="X565">
        <v>26.566479999999999</v>
      </c>
      <c r="Y565">
        <v>27.95316</v>
      </c>
      <c r="Z565">
        <v>24.889710000000001</v>
      </c>
      <c r="AA565">
        <v>26.90185</v>
      </c>
      <c r="AB565">
        <v>31.693739999999998</v>
      </c>
      <c r="AC565">
        <v>31.348680000000002</v>
      </c>
      <c r="AD565">
        <v>28.396439999999998</v>
      </c>
      <c r="AE565">
        <v>30.160150000000002</v>
      </c>
      <c r="AF565">
        <v>29.016539999999999</v>
      </c>
      <c r="AG565">
        <v>29.393619999999999</v>
      </c>
      <c r="AH565" s="1" t="str">
        <f>MID(G565,FIND("|",G565,1)+1,FIND("|",G565,FIND("|",G565,1)+1)-FIND("|",G565,1)-1)</f>
        <v>W5FN32</v>
      </c>
      <c r="AI565" s="1" t="str">
        <f>VLOOKUP(AH565,'Additional Annotation'!B:J,2,FALSE)</f>
        <v>1149848101</v>
      </c>
      <c r="AJ565" s="1" t="str">
        <f>VLOOKUP(AH565,'Additional Annotation'!B:J,3,FALSE)</f>
        <v>XP_020192437.1</v>
      </c>
      <c r="AK565" s="1" t="str">
        <f>VLOOKUP(AH565,'Additional Annotation'!B:J,7,FALSE)</f>
        <v>alpha-amylase/trypsin inhibitor-like</v>
      </c>
      <c r="AL565" s="1" t="str">
        <f>VLOOKUP(AH565,'Additional Annotation'!B:J,8,FALSE)</f>
        <v>Aegilops tauschii subsp. tauschii</v>
      </c>
      <c r="AM565" s="1" t="str">
        <f>VLOOKUP(AH565,'Additional Annotation'!B:J,9,FALSE)</f>
        <v>Aegilops tauschii subsp. tauschii</v>
      </c>
    </row>
    <row r="566" spans="1:39" x14ac:dyDescent="0.25">
      <c r="A566" s="15"/>
      <c r="B566" s="1" t="s">
        <v>31</v>
      </c>
      <c r="C566" s="1">
        <v>1.7242699967189401</v>
      </c>
      <c r="D566" s="1">
        <v>-2.8798205057779902</v>
      </c>
      <c r="E566" s="1" t="s">
        <v>1165</v>
      </c>
      <c r="F566" s="1" t="s">
        <v>1165</v>
      </c>
      <c r="G566" s="1" t="s">
        <v>1166</v>
      </c>
      <c r="H566">
        <v>3</v>
      </c>
      <c r="I566">
        <v>3</v>
      </c>
      <c r="J566">
        <v>1</v>
      </c>
      <c r="K566">
        <v>15.7</v>
      </c>
      <c r="L566">
        <v>15.7</v>
      </c>
      <c r="M566">
        <v>3.8</v>
      </c>
      <c r="N566">
        <v>33.113999999999997</v>
      </c>
      <c r="O566">
        <v>25.498000000000001</v>
      </c>
      <c r="P566">
        <v>2437300000</v>
      </c>
      <c r="Q566">
        <v>41</v>
      </c>
      <c r="R566">
        <v>2.5789690175492002</v>
      </c>
      <c r="S566">
        <v>1.46782608695652E-2</v>
      </c>
      <c r="T566">
        <v>2.8854668935140002</v>
      </c>
      <c r="U566">
        <v>1.4926715240282</v>
      </c>
      <c r="V566">
        <v>27.737960000000001</v>
      </c>
      <c r="W566">
        <v>27.987829999999999</v>
      </c>
      <c r="X566">
        <v>27.792840000000002</v>
      </c>
      <c r="Y566">
        <v>27.650680000000001</v>
      </c>
      <c r="Z566">
        <v>27.781569999999999</v>
      </c>
      <c r="AA566">
        <v>27.992750000000001</v>
      </c>
      <c r="AB566">
        <v>25.62246</v>
      </c>
      <c r="AC566">
        <v>25.06429</v>
      </c>
      <c r="AD566">
        <v>26.117570000000001</v>
      </c>
      <c r="AE566">
        <v>25.143059999999998</v>
      </c>
      <c r="AF566">
        <v>25.517430000000001</v>
      </c>
      <c r="AG566">
        <v>24.10811</v>
      </c>
      <c r="AH566" s="1" t="str">
        <f>MID(G566,FIND("|",G566,1)+1,FIND("|",G566,FIND("|",G566,1)+1)-FIND("|",G566,1)-1)</f>
        <v>W5FNH7</v>
      </c>
      <c r="AI566" s="1" t="str">
        <f>VLOOKUP(AH566,'Additional Annotation'!B:J,2,FALSE)</f>
        <v>1149714934</v>
      </c>
      <c r="AJ566" s="1" t="str">
        <f>VLOOKUP(AH566,'Additional Annotation'!B:J,3,FALSE)</f>
        <v>XP_020183506.1</v>
      </c>
      <c r="AK566" s="1" t="str">
        <f>VLOOKUP(AH566,'Additional Annotation'!B:J,7,FALSE)</f>
        <v>alpha-amylase/trypsin inhibitor-like</v>
      </c>
      <c r="AL566" s="1" t="str">
        <f>VLOOKUP(AH566,'Additional Annotation'!B:J,8,FALSE)</f>
        <v>Aegilops tauschii subsp. tauschii</v>
      </c>
      <c r="AM566" s="1" t="str">
        <f>VLOOKUP(AH566,'Additional Annotation'!B:J,9,FALSE)</f>
        <v>Aegilops tauschii subsp. tauschii</v>
      </c>
    </row>
    <row r="567" spans="1:39" x14ac:dyDescent="0.25">
      <c r="A567" s="15"/>
      <c r="B567" s="1" t="s">
        <v>31</v>
      </c>
      <c r="C567" s="1">
        <v>1.8313563475638699</v>
      </c>
      <c r="D567" s="1">
        <v>-2.9237842559814502</v>
      </c>
      <c r="E567" s="1" t="s">
        <v>1167</v>
      </c>
      <c r="F567" s="1" t="s">
        <v>1167</v>
      </c>
      <c r="G567" s="1" t="s">
        <v>1168</v>
      </c>
      <c r="H567">
        <v>8</v>
      </c>
      <c r="I567">
        <v>8</v>
      </c>
      <c r="J567">
        <v>8</v>
      </c>
      <c r="K567">
        <v>50.2</v>
      </c>
      <c r="L567">
        <v>50.2</v>
      </c>
      <c r="M567">
        <v>50.2</v>
      </c>
      <c r="N567">
        <v>24.556999999999999</v>
      </c>
      <c r="O567">
        <v>176.63</v>
      </c>
      <c r="P567">
        <v>4396600000</v>
      </c>
      <c r="Q567">
        <v>55</v>
      </c>
      <c r="R567">
        <v>1.2770162264079401</v>
      </c>
      <c r="S567">
        <v>4.11740890688259E-2</v>
      </c>
      <c r="T567">
        <v>-2.8548647562662701</v>
      </c>
      <c r="U567">
        <v>-1.1201855184060501</v>
      </c>
      <c r="V567">
        <v>26.02881</v>
      </c>
      <c r="W567">
        <v>25.99755</v>
      </c>
      <c r="X567">
        <v>26.829170000000001</v>
      </c>
      <c r="Y567">
        <v>24.62942</v>
      </c>
      <c r="Z567">
        <v>26.749110000000002</v>
      </c>
      <c r="AA567">
        <v>25.56183</v>
      </c>
      <c r="AB567">
        <v>29.557390000000002</v>
      </c>
      <c r="AC567">
        <v>29.381049999999998</v>
      </c>
      <c r="AD567">
        <v>29.065020000000001</v>
      </c>
      <c r="AE567">
        <v>26.833919999999999</v>
      </c>
      <c r="AF567">
        <v>29.624970000000001</v>
      </c>
      <c r="AG567">
        <v>29.04607</v>
      </c>
      <c r="AH567" s="1" t="str">
        <f>MID(G567,FIND("|",G567,1)+1,FIND("|",G567,FIND("|",G567,1)+1)-FIND("|",G567,1)-1)</f>
        <v>W5FPB3</v>
      </c>
      <c r="AI567" s="1" t="str">
        <f>VLOOKUP(AH567,'Additional Annotation'!B:J,2,FALSE)</f>
        <v>1149798948</v>
      </c>
      <c r="AJ567" s="1" t="str">
        <f>VLOOKUP(AH567,'Additional Annotation'!B:J,3,FALSE)</f>
        <v>XP_020160074.1</v>
      </c>
      <c r="AK567" s="1" t="str">
        <f>VLOOKUP(AH567,'Additional Annotation'!B:J,7,FALSE)</f>
        <v>probable ureidoglycolate hydrolase</v>
      </c>
      <c r="AL567" s="1" t="str">
        <f>VLOOKUP(AH567,'Additional Annotation'!B:J,8,FALSE)</f>
        <v>Aegilops tauschii subsp. tauschii</v>
      </c>
      <c r="AM567" s="1" t="str">
        <f>VLOOKUP(AH567,'Additional Annotation'!B:J,9,FALSE)</f>
        <v>Aegilops tauschii subsp. tauschii</v>
      </c>
    </row>
    <row r="568" spans="1:39" x14ac:dyDescent="0.25">
      <c r="A568" s="15"/>
      <c r="B568" s="1" t="s">
        <v>31</v>
      </c>
      <c r="C568" s="1">
        <v>1.45016951348377</v>
      </c>
      <c r="D568" s="1">
        <v>-3.9427007039388</v>
      </c>
      <c r="E568" s="1" t="s">
        <v>1169</v>
      </c>
      <c r="F568" s="1" t="s">
        <v>1169</v>
      </c>
      <c r="G568" s="1" t="s">
        <v>1170</v>
      </c>
      <c r="H568">
        <v>28</v>
      </c>
      <c r="I568">
        <v>3</v>
      </c>
      <c r="J568">
        <v>3</v>
      </c>
      <c r="K568">
        <v>27.5</v>
      </c>
      <c r="L568">
        <v>3.5</v>
      </c>
      <c r="M568">
        <v>3.5</v>
      </c>
      <c r="N568">
        <v>115.81</v>
      </c>
      <c r="O568">
        <v>10.307</v>
      </c>
      <c r="P568">
        <v>1804100000</v>
      </c>
      <c r="Q568">
        <v>30</v>
      </c>
      <c r="R568">
        <v>2.4947089155467599</v>
      </c>
      <c r="S568">
        <v>2.0354679802955699E-2</v>
      </c>
      <c r="T568">
        <v>2.48973782857259</v>
      </c>
      <c r="U568">
        <v>1.31470846399327</v>
      </c>
      <c r="V568">
        <v>26.806000000000001</v>
      </c>
      <c r="W568">
        <v>27.838760000000001</v>
      </c>
      <c r="X568">
        <v>27.833459999999999</v>
      </c>
      <c r="Y568">
        <v>28.109490000000001</v>
      </c>
      <c r="Z568">
        <v>27.474209999999999</v>
      </c>
      <c r="AA568">
        <v>27.706949999999999</v>
      </c>
      <c r="AB568">
        <v>23.7547</v>
      </c>
      <c r="AC568">
        <v>24.632459999999998</v>
      </c>
      <c r="AD568">
        <v>27.722860000000001</v>
      </c>
      <c r="AE568">
        <v>25.830310000000001</v>
      </c>
      <c r="AF568">
        <v>25.355519999999999</v>
      </c>
      <c r="AG568">
        <v>24.6356</v>
      </c>
      <c r="AH568" s="1" t="str">
        <f>MID(G568,FIND("|",G568,1)+1,FIND("|",G568,FIND("|",G568,1)+1)-FIND("|",G568,1)-1)</f>
        <v>W5FV43</v>
      </c>
      <c r="AI568" s="1" t="str">
        <f>VLOOKUP(AH568,'Additional Annotation'!B:J,2,FALSE)</f>
        <v>474350477</v>
      </c>
      <c r="AJ568" s="1" t="str">
        <f>VLOOKUP(AH568,'Additional Annotation'!B:J,3,FALSE)</f>
        <v>EMS62968.1</v>
      </c>
      <c r="AK568" s="1" t="str">
        <f>VLOOKUP(AH568,'Additional Annotation'!B:J,7,FALSE)</f>
        <v>hypothetical protein TRIUR3_17864</v>
      </c>
      <c r="AL568" s="1" t="str">
        <f>VLOOKUP(AH568,'Additional Annotation'!B:J,8,FALSE)</f>
        <v>Triticum urartu</v>
      </c>
      <c r="AM568" s="1" t="str">
        <f>VLOOKUP(AH568,'Additional Annotation'!B:J,9,FALSE)</f>
        <v>Triticum urartu</v>
      </c>
    </row>
    <row r="569" spans="1:39" x14ac:dyDescent="0.25">
      <c r="A569" s="15"/>
      <c r="B569" s="1" t="s">
        <v>31</v>
      </c>
      <c r="C569" s="1">
        <v>3.4082861552530002</v>
      </c>
      <c r="D569" s="1">
        <v>-5.6745503743489598</v>
      </c>
      <c r="E569" s="1" t="s">
        <v>1171</v>
      </c>
      <c r="F569" s="1" t="s">
        <v>1171</v>
      </c>
      <c r="G569" s="1" t="s">
        <v>1172</v>
      </c>
      <c r="H569">
        <v>8</v>
      </c>
      <c r="I569">
        <v>8</v>
      </c>
      <c r="J569">
        <v>2</v>
      </c>
      <c r="K569">
        <v>38.299999999999997</v>
      </c>
      <c r="L569">
        <v>38.299999999999997</v>
      </c>
      <c r="M569">
        <v>6.3</v>
      </c>
      <c r="N569">
        <v>17.844000000000001</v>
      </c>
      <c r="O569">
        <v>29.475000000000001</v>
      </c>
      <c r="P569">
        <v>8060500000</v>
      </c>
      <c r="Q569">
        <v>82</v>
      </c>
      <c r="R569">
        <v>1.82523535109732</v>
      </c>
      <c r="S569">
        <v>1.34208955223881E-2</v>
      </c>
      <c r="T569">
        <v>-3.6587721506754498</v>
      </c>
      <c r="U569">
        <v>-1.52818597976327</v>
      </c>
      <c r="V569">
        <v>28.61383</v>
      </c>
      <c r="W569">
        <v>28.163889999999999</v>
      </c>
      <c r="X569">
        <v>29.344750000000001</v>
      </c>
      <c r="Y569">
        <v>27.010570000000001</v>
      </c>
      <c r="Z569">
        <v>25.039249999999999</v>
      </c>
      <c r="AA569">
        <v>24.898530000000001</v>
      </c>
      <c r="AB569">
        <v>30.401109999999999</v>
      </c>
      <c r="AC569">
        <v>29.847580000000001</v>
      </c>
      <c r="AD569">
        <v>29.38768</v>
      </c>
      <c r="AE569">
        <v>29.269349999999999</v>
      </c>
      <c r="AF569">
        <v>30.329239999999999</v>
      </c>
      <c r="AG569">
        <v>28.326070000000001</v>
      </c>
      <c r="AH569" s="1" t="str">
        <f>MID(G569,FIND("|",G569,1)+1,FIND("|",G569,FIND("|",G569,1)+1)-FIND("|",G569,1)-1)</f>
        <v>W5G0S8</v>
      </c>
      <c r="AI569" s="1" t="str">
        <f>VLOOKUP(AH569,'Additional Annotation'!B:J,2,FALSE)</f>
        <v>1149758983</v>
      </c>
      <c r="AJ569" s="1" t="str">
        <f>VLOOKUP(AH569,'Additional Annotation'!B:J,3,FALSE)</f>
        <v>XP_020200985.1</v>
      </c>
      <c r="AK569" s="1" t="str">
        <f>VLOOKUP(AH569,'Additional Annotation'!B:J,7,FALSE)</f>
        <v>pathogenesis-related protein 1-like</v>
      </c>
      <c r="AL569" s="1" t="str">
        <f>VLOOKUP(AH569,'Additional Annotation'!B:J,8,FALSE)</f>
        <v>Aegilops tauschii subsp. tauschii</v>
      </c>
      <c r="AM569" s="1" t="str">
        <f>VLOOKUP(AH569,'Additional Annotation'!B:J,9,FALSE)</f>
        <v>Aegilops tauschii subsp. tauschii</v>
      </c>
    </row>
    <row r="570" spans="1:39" x14ac:dyDescent="0.25">
      <c r="A570" s="15"/>
      <c r="B570" s="1" t="s">
        <v>31</v>
      </c>
      <c r="C570" s="1">
        <v>1.5215402379715299</v>
      </c>
      <c r="D570" s="1">
        <v>3.8016510009765598</v>
      </c>
      <c r="E570" s="1" t="s">
        <v>1173</v>
      </c>
      <c r="F570" s="1" t="s">
        <v>1173</v>
      </c>
      <c r="G570" s="1" t="s">
        <v>1174</v>
      </c>
      <c r="H570">
        <v>1</v>
      </c>
      <c r="I570">
        <v>1</v>
      </c>
      <c r="J570">
        <v>1</v>
      </c>
      <c r="K570">
        <v>8.9</v>
      </c>
      <c r="L570">
        <v>8.9</v>
      </c>
      <c r="M570">
        <v>8.9</v>
      </c>
      <c r="N570">
        <v>24.423999999999999</v>
      </c>
      <c r="O570">
        <v>195.9</v>
      </c>
      <c r="P570">
        <v>34278000000</v>
      </c>
      <c r="Q570">
        <v>90</v>
      </c>
      <c r="R570">
        <v>2.6120786747876399</v>
      </c>
      <c r="S570">
        <v>2.7174603174603199E-2</v>
      </c>
      <c r="T570">
        <v>-2.2590503692627002</v>
      </c>
      <c r="U570">
        <v>-1.2329676636847899</v>
      </c>
      <c r="V570">
        <v>29.772880000000001</v>
      </c>
      <c r="W570">
        <v>30.16459</v>
      </c>
      <c r="X570">
        <v>29.166650000000001</v>
      </c>
      <c r="Y570">
        <v>29.05781</v>
      </c>
      <c r="Z570">
        <v>29.546240000000001</v>
      </c>
      <c r="AA570">
        <v>29.144069999999999</v>
      </c>
      <c r="AB570">
        <v>32.853999999999999</v>
      </c>
      <c r="AC570">
        <v>32.077629999999999</v>
      </c>
      <c r="AD570">
        <v>31.15213</v>
      </c>
      <c r="AE570">
        <v>31.13063</v>
      </c>
      <c r="AF570">
        <v>31.30226</v>
      </c>
      <c r="AG570">
        <v>32.092379999999999</v>
      </c>
      <c r="AH570" s="1" t="str">
        <f>MID(G570,FIND("|",G570,1)+1,FIND("|",G570,FIND("|",G570,1)+1)-FIND("|",G570,1)-1)</f>
        <v>W5GB84</v>
      </c>
      <c r="AI570" s="1" t="str">
        <f>VLOOKUP(AH570,'Additional Annotation'!B:J,2,FALSE)</f>
        <v>474089466</v>
      </c>
      <c r="AJ570" s="1" t="str">
        <f>VLOOKUP(AH570,'Additional Annotation'!B:J,3,FALSE)</f>
        <v>EMS54841.1</v>
      </c>
      <c r="AK570" s="1" t="str">
        <f>VLOOKUP(AH570,'Additional Annotation'!B:J,7,FALSE)</f>
        <v>Germin-like protein 1-1</v>
      </c>
      <c r="AL570" s="1" t="str">
        <f>VLOOKUP(AH570,'Additional Annotation'!B:J,8,FALSE)</f>
        <v>Triticum urartu</v>
      </c>
      <c r="AM570" s="1" t="str">
        <f>VLOOKUP(AH570,'Additional Annotation'!B:J,9,FALSE)</f>
        <v>Triticum urartu</v>
      </c>
    </row>
    <row r="571" spans="1:39" x14ac:dyDescent="0.25">
      <c r="A571" s="15"/>
      <c r="B571" s="1" t="s">
        <v>31</v>
      </c>
      <c r="C571" s="1">
        <v>1.30497938384821</v>
      </c>
      <c r="D571" s="1">
        <v>-2.9793930053710902</v>
      </c>
      <c r="E571" s="1" t="s">
        <v>1175</v>
      </c>
      <c r="F571" s="1" t="s">
        <v>1175</v>
      </c>
      <c r="G571" s="1" t="s">
        <v>1176</v>
      </c>
      <c r="H571">
        <v>5</v>
      </c>
      <c r="I571">
        <v>3</v>
      </c>
      <c r="J571">
        <v>3</v>
      </c>
      <c r="K571">
        <v>23.8</v>
      </c>
      <c r="L571">
        <v>14.4</v>
      </c>
      <c r="M571">
        <v>14.4</v>
      </c>
      <c r="N571">
        <v>33.965000000000003</v>
      </c>
      <c r="O571">
        <v>7.3551000000000002</v>
      </c>
      <c r="P571">
        <v>906440000</v>
      </c>
      <c r="Q571">
        <v>18</v>
      </c>
      <c r="R571">
        <v>2.1580097047464601</v>
      </c>
      <c r="S571">
        <v>3.6400000000000002E-2</v>
      </c>
      <c r="T571">
        <v>2.21307818094889</v>
      </c>
      <c r="U571">
        <v>1.1446754942766399</v>
      </c>
      <c r="V571">
        <v>26.33642</v>
      </c>
      <c r="W571">
        <v>26.564720000000001</v>
      </c>
      <c r="X571">
        <v>26.470569999999999</v>
      </c>
      <c r="Y571">
        <v>27.584129999999998</v>
      </c>
      <c r="Z571">
        <v>27.050509999999999</v>
      </c>
      <c r="AA571">
        <v>26.820799999999998</v>
      </c>
      <c r="AB571">
        <v>24.72842</v>
      </c>
      <c r="AC571">
        <v>25.48875</v>
      </c>
      <c r="AD571">
        <v>26.30349</v>
      </c>
      <c r="AE571">
        <v>24.280650000000001</v>
      </c>
      <c r="AF571">
        <v>24.9758</v>
      </c>
      <c r="AG571">
        <v>25.559750000000001</v>
      </c>
      <c r="AH571" s="1" t="str">
        <f>MID(G571,FIND("|",G571,1)+1,FIND("|",G571,FIND("|",G571,1)+1)-FIND("|",G571,1)-1)</f>
        <v>W5I4U0</v>
      </c>
      <c r="AI571" s="1" t="str">
        <f>VLOOKUP(AH571,'Additional Annotation'!B:J,2,FALSE)</f>
        <v>474302864</v>
      </c>
      <c r="AJ571" s="1" t="str">
        <f>VLOOKUP(AH571,'Additional Annotation'!B:J,3,FALSE)</f>
        <v>EMS61682.1</v>
      </c>
      <c r="AK571" s="1" t="str">
        <f>VLOOKUP(AH571,'Additional Annotation'!B:J,7,FALSE)</f>
        <v>putative calcium-binding protein CML7</v>
      </c>
      <c r="AL571" s="1" t="str">
        <f>VLOOKUP(AH571,'Additional Annotation'!B:J,8,FALSE)</f>
        <v>Triticum urartu</v>
      </c>
      <c r="AM571" s="1" t="str">
        <f>VLOOKUP(AH571,'Additional Annotation'!B:J,9,FALSE)</f>
        <v>Triticum urartu</v>
      </c>
    </row>
    <row r="572" spans="1:39" x14ac:dyDescent="0.25"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</row>
    <row r="573" spans="1:39" x14ac:dyDescent="0.25"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</row>
    <row r="574" spans="1:39" x14ac:dyDescent="0.25"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</row>
    <row r="575" spans="1:39" x14ac:dyDescent="0.25"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</row>
    <row r="576" spans="1:39" x14ac:dyDescent="0.25"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</row>
    <row r="577" spans="8:33" x14ac:dyDescent="0.25"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</row>
    <row r="578" spans="8:33" x14ac:dyDescent="0.25"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</row>
    <row r="579" spans="8:33" x14ac:dyDescent="0.25"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</row>
    <row r="580" spans="8:33" x14ac:dyDescent="0.25"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</row>
    <row r="581" spans="8:33" x14ac:dyDescent="0.25"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</row>
  </sheetData>
  <mergeCells count="9">
    <mergeCell ref="A56:A59"/>
    <mergeCell ref="A62:A66"/>
    <mergeCell ref="A68:A571"/>
    <mergeCell ref="D1:S2"/>
    <mergeCell ref="A4:A13"/>
    <mergeCell ref="A15:A16"/>
    <mergeCell ref="A19:A30"/>
    <mergeCell ref="A32:A34"/>
    <mergeCell ref="A37:A54"/>
  </mergeCells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1"/>
  <sheetViews>
    <sheetView workbookViewId="0">
      <pane ySplit="1" topLeftCell="A2" activePane="bottomLeft" state="frozen"/>
      <selection pane="bottomLeft" activeCell="P34" sqref="P34"/>
    </sheetView>
  </sheetViews>
  <sheetFormatPr defaultRowHeight="15" x14ac:dyDescent="0.25"/>
  <cols>
    <col min="3" max="3" width="11" bestFit="1" customWidth="1"/>
    <col min="8" max="8" width="45.7109375" customWidth="1"/>
  </cols>
  <sheetData>
    <row r="1" spans="1:10" x14ac:dyDescent="0.25">
      <c r="A1" s="6" t="s">
        <v>1184</v>
      </c>
      <c r="B1" s="6" t="s">
        <v>1185</v>
      </c>
      <c r="C1" s="6" t="s">
        <v>1186</v>
      </c>
      <c r="D1" s="6" t="s">
        <v>1180</v>
      </c>
      <c r="E1" s="6" t="s">
        <v>1187</v>
      </c>
      <c r="F1" s="6" t="s">
        <v>1188</v>
      </c>
      <c r="G1" s="6" t="s">
        <v>1189</v>
      </c>
      <c r="H1" s="6" t="s">
        <v>1190</v>
      </c>
      <c r="I1" s="6" t="s">
        <v>1182</v>
      </c>
      <c r="J1" s="6" t="s">
        <v>1183</v>
      </c>
    </row>
    <row r="2" spans="1:10" x14ac:dyDescent="0.25">
      <c r="A2" s="7">
        <v>1</v>
      </c>
      <c r="B2" s="8" t="s">
        <v>1191</v>
      </c>
      <c r="C2" s="8" t="s">
        <v>1192</v>
      </c>
      <c r="D2" s="8" t="s">
        <v>1193</v>
      </c>
      <c r="E2" s="7">
        <v>100</v>
      </c>
      <c r="F2" s="7">
        <v>626</v>
      </c>
      <c r="G2" s="7">
        <v>0</v>
      </c>
      <c r="H2" s="8" t="s">
        <v>1194</v>
      </c>
      <c r="I2" s="7" t="s">
        <v>1195</v>
      </c>
      <c r="J2" s="7" t="s">
        <v>1195</v>
      </c>
    </row>
    <row r="3" spans="1:10" x14ac:dyDescent="0.25">
      <c r="A3" s="7">
        <v>0</v>
      </c>
      <c r="B3" s="8" t="s">
        <v>1196</v>
      </c>
      <c r="C3" s="8" t="s">
        <v>1197</v>
      </c>
      <c r="D3" s="8" t="s">
        <v>1198</v>
      </c>
      <c r="E3" s="7">
        <v>100</v>
      </c>
      <c r="F3" s="7">
        <v>127</v>
      </c>
      <c r="G3" s="9">
        <v>2.5899999999999998E-88</v>
      </c>
      <c r="H3" s="8" t="s">
        <v>1199</v>
      </c>
      <c r="I3" s="7" t="s">
        <v>1195</v>
      </c>
      <c r="J3" s="7" t="s">
        <v>1195</v>
      </c>
    </row>
    <row r="4" spans="1:10" x14ac:dyDescent="0.25">
      <c r="A4" s="7">
        <v>1</v>
      </c>
      <c r="B4" s="8" t="s">
        <v>1200</v>
      </c>
      <c r="C4" s="8" t="s">
        <v>1201</v>
      </c>
      <c r="D4" s="8" t="s">
        <v>1202</v>
      </c>
      <c r="E4" s="7">
        <v>100</v>
      </c>
      <c r="F4" s="7">
        <v>660</v>
      </c>
      <c r="G4" s="7">
        <v>0</v>
      </c>
      <c r="H4" s="8" t="s">
        <v>1203</v>
      </c>
      <c r="I4" s="7" t="s">
        <v>1195</v>
      </c>
      <c r="J4" s="7" t="s">
        <v>1195</v>
      </c>
    </row>
    <row r="5" spans="1:10" x14ac:dyDescent="0.25">
      <c r="A5" s="7">
        <v>1</v>
      </c>
      <c r="B5" s="8" t="s">
        <v>1204</v>
      </c>
      <c r="C5" s="8" t="s">
        <v>1205</v>
      </c>
      <c r="D5" s="8" t="s">
        <v>1206</v>
      </c>
      <c r="E5" s="7">
        <v>100</v>
      </c>
      <c r="F5" s="7">
        <v>351</v>
      </c>
      <c r="G5" s="7">
        <v>0</v>
      </c>
      <c r="H5" s="8" t="s">
        <v>1207</v>
      </c>
      <c r="I5" s="7" t="s">
        <v>1195</v>
      </c>
      <c r="J5" s="7" t="s">
        <v>1195</v>
      </c>
    </row>
    <row r="6" spans="1:10" x14ac:dyDescent="0.25">
      <c r="A6" s="7">
        <v>1</v>
      </c>
      <c r="B6" s="8" t="s">
        <v>1208</v>
      </c>
      <c r="C6" s="8" t="s">
        <v>1209</v>
      </c>
      <c r="D6" s="8" t="s">
        <v>1210</v>
      </c>
      <c r="E6" s="7">
        <v>100</v>
      </c>
      <c r="F6" s="7">
        <v>196</v>
      </c>
      <c r="G6" s="9">
        <v>5.1999999999999996E-140</v>
      </c>
      <c r="H6" s="8" t="s">
        <v>1211</v>
      </c>
      <c r="I6" s="7" t="s">
        <v>1195</v>
      </c>
      <c r="J6" s="7" t="s">
        <v>1195</v>
      </c>
    </row>
    <row r="7" spans="1:10" x14ac:dyDescent="0.25">
      <c r="A7" s="7">
        <v>6</v>
      </c>
      <c r="B7" s="8" t="s">
        <v>1212</v>
      </c>
      <c r="C7" s="8" t="s">
        <v>1213</v>
      </c>
      <c r="D7" s="8" t="s">
        <v>1214</v>
      </c>
      <c r="E7" s="7">
        <v>91.638999999999996</v>
      </c>
      <c r="F7" s="7">
        <v>299</v>
      </c>
      <c r="G7" s="7">
        <v>0</v>
      </c>
      <c r="H7" s="8" t="s">
        <v>1215</v>
      </c>
      <c r="I7" s="7" t="s">
        <v>1216</v>
      </c>
      <c r="J7" s="7" t="s">
        <v>1216</v>
      </c>
    </row>
    <row r="8" spans="1:10" x14ac:dyDescent="0.25">
      <c r="A8" s="7">
        <v>1</v>
      </c>
      <c r="B8" s="8" t="s">
        <v>1217</v>
      </c>
      <c r="C8" s="8" t="s">
        <v>1218</v>
      </c>
      <c r="D8" s="8" t="s">
        <v>1219</v>
      </c>
      <c r="E8" s="7">
        <v>100</v>
      </c>
      <c r="F8" s="7">
        <v>379</v>
      </c>
      <c r="G8" s="7">
        <v>0</v>
      </c>
      <c r="H8" s="8" t="s">
        <v>1220</v>
      </c>
      <c r="I8" s="7" t="s">
        <v>1195</v>
      </c>
      <c r="J8" s="7" t="s">
        <v>1195</v>
      </c>
    </row>
    <row r="9" spans="1:10" x14ac:dyDescent="0.25">
      <c r="A9" s="7">
        <v>1</v>
      </c>
      <c r="B9" s="8" t="s">
        <v>1221</v>
      </c>
      <c r="C9" s="8" t="s">
        <v>1222</v>
      </c>
      <c r="D9" s="8" t="s">
        <v>1223</v>
      </c>
      <c r="E9" s="7">
        <v>100</v>
      </c>
      <c r="F9" s="7">
        <v>112</v>
      </c>
      <c r="G9" s="9">
        <v>1.14E-77</v>
      </c>
      <c r="H9" s="8" t="s">
        <v>1224</v>
      </c>
      <c r="I9" s="7" t="s">
        <v>1195</v>
      </c>
      <c r="J9" s="7" t="s">
        <v>1195</v>
      </c>
    </row>
    <row r="10" spans="1:10" x14ac:dyDescent="0.25">
      <c r="A10" s="7">
        <v>10</v>
      </c>
      <c r="B10" s="8" t="s">
        <v>1225</v>
      </c>
      <c r="C10" s="8" t="s">
        <v>1226</v>
      </c>
      <c r="D10" s="8" t="s">
        <v>1227</v>
      </c>
      <c r="E10" s="7">
        <v>68.807000000000002</v>
      </c>
      <c r="F10" s="7">
        <v>109</v>
      </c>
      <c r="G10" s="9">
        <v>8.1000000000000006E-49</v>
      </c>
      <c r="H10" s="8" t="s">
        <v>1228</v>
      </c>
      <c r="I10" s="7" t="s">
        <v>1229</v>
      </c>
      <c r="J10" s="7" t="s">
        <v>1229</v>
      </c>
    </row>
    <row r="11" spans="1:10" x14ac:dyDescent="0.25">
      <c r="A11" s="7">
        <v>1</v>
      </c>
      <c r="B11" s="8" t="s">
        <v>1230</v>
      </c>
      <c r="C11" s="8" t="s">
        <v>1231</v>
      </c>
      <c r="D11" s="8" t="s">
        <v>1232</v>
      </c>
      <c r="E11" s="7">
        <v>100</v>
      </c>
      <c r="F11" s="7">
        <v>150</v>
      </c>
      <c r="G11" s="9">
        <v>1.27E-104</v>
      </c>
      <c r="H11" s="8" t="s">
        <v>1233</v>
      </c>
      <c r="I11" s="7" t="s">
        <v>1195</v>
      </c>
      <c r="J11" s="7" t="s">
        <v>1195</v>
      </c>
    </row>
    <row r="12" spans="1:10" x14ac:dyDescent="0.25">
      <c r="A12" s="7">
        <v>13</v>
      </c>
      <c r="B12" s="8" t="s">
        <v>1234</v>
      </c>
      <c r="C12" s="8" t="s">
        <v>1235</v>
      </c>
      <c r="D12" s="8" t="s">
        <v>1236</v>
      </c>
      <c r="E12" s="7">
        <v>65.477999999999994</v>
      </c>
      <c r="F12" s="7">
        <v>533</v>
      </c>
      <c r="G12" s="7">
        <v>0</v>
      </c>
      <c r="H12" s="8" t="s">
        <v>1237</v>
      </c>
      <c r="I12" s="7" t="s">
        <v>1238</v>
      </c>
      <c r="J12" s="7" t="s">
        <v>1238</v>
      </c>
    </row>
    <row r="13" spans="1:10" x14ac:dyDescent="0.25">
      <c r="A13" s="7">
        <v>1</v>
      </c>
      <c r="B13" s="8" t="s">
        <v>1239</v>
      </c>
      <c r="C13" s="8" t="s">
        <v>1240</v>
      </c>
      <c r="D13" s="8" t="s">
        <v>1241</v>
      </c>
      <c r="E13" s="7">
        <v>100</v>
      </c>
      <c r="F13" s="7">
        <v>384</v>
      </c>
      <c r="G13" s="7">
        <v>0</v>
      </c>
      <c r="H13" s="8" t="s">
        <v>1242</v>
      </c>
      <c r="I13" s="7" t="s">
        <v>1195</v>
      </c>
      <c r="J13" s="7" t="s">
        <v>1195</v>
      </c>
    </row>
    <row r="14" spans="1:10" x14ac:dyDescent="0.25">
      <c r="A14" s="7">
        <v>1</v>
      </c>
      <c r="B14" s="8" t="s">
        <v>1243</v>
      </c>
      <c r="C14" s="8" t="s">
        <v>1244</v>
      </c>
      <c r="D14" s="8" t="s">
        <v>1245</v>
      </c>
      <c r="E14" s="7">
        <v>100</v>
      </c>
      <c r="F14" s="7">
        <v>172</v>
      </c>
      <c r="G14" s="9">
        <v>7.8600000000000004E-124</v>
      </c>
      <c r="H14" s="8" t="s">
        <v>1246</v>
      </c>
      <c r="I14" s="7" t="s">
        <v>1195</v>
      </c>
      <c r="J14" s="7" t="s">
        <v>1195</v>
      </c>
    </row>
    <row r="15" spans="1:10" x14ac:dyDescent="0.25">
      <c r="A15" s="7">
        <v>0</v>
      </c>
      <c r="B15" s="8" t="s">
        <v>1247</v>
      </c>
      <c r="C15" s="8" t="s">
        <v>1248</v>
      </c>
      <c r="D15" s="8" t="s">
        <v>1249</v>
      </c>
      <c r="E15" s="7">
        <v>100</v>
      </c>
      <c r="F15" s="7">
        <v>347</v>
      </c>
      <c r="G15" s="7">
        <v>0</v>
      </c>
      <c r="H15" s="8" t="s">
        <v>1250</v>
      </c>
      <c r="I15" s="7" t="s">
        <v>1195</v>
      </c>
      <c r="J15" s="7" t="s">
        <v>1195</v>
      </c>
    </row>
    <row r="16" spans="1:10" x14ac:dyDescent="0.25">
      <c r="A16" s="7">
        <v>2</v>
      </c>
      <c r="B16" s="8" t="s">
        <v>1251</v>
      </c>
      <c r="C16" s="8" t="s">
        <v>1252</v>
      </c>
      <c r="D16" s="8" t="s">
        <v>1253</v>
      </c>
      <c r="E16" s="7">
        <v>97.129000000000005</v>
      </c>
      <c r="F16" s="7">
        <v>209</v>
      </c>
      <c r="G16" s="9">
        <v>2.6299999999999999E-146</v>
      </c>
      <c r="H16" s="8" t="s">
        <v>1254</v>
      </c>
      <c r="I16" s="7" t="s">
        <v>1216</v>
      </c>
      <c r="J16" s="7" t="s">
        <v>1216</v>
      </c>
    </row>
    <row r="17" spans="1:10" x14ac:dyDescent="0.25">
      <c r="A17" s="7">
        <v>7</v>
      </c>
      <c r="B17" s="8" t="s">
        <v>1255</v>
      </c>
      <c r="C17" s="8" t="s">
        <v>1256</v>
      </c>
      <c r="D17" s="8" t="s">
        <v>1257</v>
      </c>
      <c r="E17" s="7">
        <v>60.197000000000003</v>
      </c>
      <c r="F17" s="7">
        <v>407</v>
      </c>
      <c r="G17" s="9">
        <v>3.2900000000000002E-102</v>
      </c>
      <c r="H17" s="8" t="s">
        <v>1258</v>
      </c>
      <c r="I17" s="7" t="s">
        <v>1259</v>
      </c>
      <c r="J17" s="7" t="s">
        <v>1259</v>
      </c>
    </row>
    <row r="18" spans="1:10" x14ac:dyDescent="0.25">
      <c r="A18" s="7">
        <v>1</v>
      </c>
      <c r="B18" s="8" t="s">
        <v>1260</v>
      </c>
      <c r="C18" s="8" t="s">
        <v>1261</v>
      </c>
      <c r="D18" s="8" t="s">
        <v>1262</v>
      </c>
      <c r="E18" s="7">
        <v>96.89</v>
      </c>
      <c r="F18" s="7">
        <v>611</v>
      </c>
      <c r="G18" s="7">
        <v>0</v>
      </c>
      <c r="H18" s="8" t="s">
        <v>1263</v>
      </c>
      <c r="I18" s="7" t="s">
        <v>1195</v>
      </c>
      <c r="J18" s="7" t="s">
        <v>1195</v>
      </c>
    </row>
    <row r="19" spans="1:10" x14ac:dyDescent="0.25">
      <c r="A19" s="7">
        <v>1</v>
      </c>
      <c r="B19" s="8" t="s">
        <v>1264</v>
      </c>
      <c r="C19" s="8" t="s">
        <v>1265</v>
      </c>
      <c r="D19" s="8" t="s">
        <v>1266</v>
      </c>
      <c r="E19" s="7">
        <v>100</v>
      </c>
      <c r="F19" s="7">
        <v>523</v>
      </c>
      <c r="G19" s="7">
        <v>0</v>
      </c>
      <c r="H19" s="8" t="s">
        <v>1267</v>
      </c>
      <c r="I19" s="7" t="s">
        <v>1195</v>
      </c>
      <c r="J19" s="7" t="s">
        <v>1195</v>
      </c>
    </row>
    <row r="20" spans="1:10" x14ac:dyDescent="0.25">
      <c r="A20" s="7">
        <v>1</v>
      </c>
      <c r="B20" s="8" t="s">
        <v>1268</v>
      </c>
      <c r="C20" s="8" t="s">
        <v>1269</v>
      </c>
      <c r="D20" s="8" t="s">
        <v>1270</v>
      </c>
      <c r="E20" s="7">
        <v>100</v>
      </c>
      <c r="F20" s="7">
        <v>190</v>
      </c>
      <c r="G20" s="9">
        <v>1.3999999999999999E-137</v>
      </c>
      <c r="H20" s="8" t="s">
        <v>1271</v>
      </c>
      <c r="I20" s="7" t="s">
        <v>1195</v>
      </c>
      <c r="J20" s="7" t="s">
        <v>1195</v>
      </c>
    </row>
    <row r="21" spans="1:10" x14ac:dyDescent="0.25">
      <c r="A21" s="7">
        <v>1</v>
      </c>
      <c r="B21" s="8" t="s">
        <v>1272</v>
      </c>
      <c r="C21" s="8" t="s">
        <v>1273</v>
      </c>
      <c r="D21" s="8" t="s">
        <v>1274</v>
      </c>
      <c r="E21" s="7">
        <v>100</v>
      </c>
      <c r="F21" s="7">
        <v>165</v>
      </c>
      <c r="G21" s="9">
        <v>3.9900000000000003E-114</v>
      </c>
      <c r="H21" s="8" t="s">
        <v>1275</v>
      </c>
      <c r="I21" s="7" t="s">
        <v>1195</v>
      </c>
      <c r="J21" s="7" t="s">
        <v>1195</v>
      </c>
    </row>
    <row r="22" spans="1:10" x14ac:dyDescent="0.25">
      <c r="A22" s="7">
        <v>14</v>
      </c>
      <c r="B22" s="8" t="s">
        <v>1276</v>
      </c>
      <c r="C22" s="8" t="s">
        <v>1277</v>
      </c>
      <c r="D22" s="8" t="s">
        <v>1278</v>
      </c>
      <c r="E22" s="7">
        <v>60.494</v>
      </c>
      <c r="F22" s="7">
        <v>81</v>
      </c>
      <c r="G22" s="9">
        <v>7.5600000000000004E-27</v>
      </c>
      <c r="H22" s="8" t="s">
        <v>1279</v>
      </c>
      <c r="I22" s="7" t="s">
        <v>1280</v>
      </c>
      <c r="J22" s="7" t="s">
        <v>1280</v>
      </c>
    </row>
    <row r="23" spans="1:10" x14ac:dyDescent="0.25">
      <c r="A23" s="7">
        <v>12</v>
      </c>
      <c r="B23" s="8" t="s">
        <v>1281</v>
      </c>
      <c r="C23" s="8" t="s">
        <v>1282</v>
      </c>
      <c r="D23" s="8" t="s">
        <v>1283</v>
      </c>
      <c r="E23" s="7">
        <v>43.133000000000003</v>
      </c>
      <c r="F23" s="7">
        <v>517</v>
      </c>
      <c r="G23" s="9">
        <v>2.28E-103</v>
      </c>
      <c r="H23" s="8" t="s">
        <v>1284</v>
      </c>
      <c r="I23" s="7" t="s">
        <v>1285</v>
      </c>
      <c r="J23" s="7" t="s">
        <v>1285</v>
      </c>
    </row>
    <row r="24" spans="1:10" x14ac:dyDescent="0.25">
      <c r="A24" s="7">
        <v>1</v>
      </c>
      <c r="B24" s="8" t="s">
        <v>1286</v>
      </c>
      <c r="C24" s="8" t="s">
        <v>1287</v>
      </c>
      <c r="D24" s="8" t="s">
        <v>1288</v>
      </c>
      <c r="E24" s="7">
        <v>92.400999999999996</v>
      </c>
      <c r="F24" s="7">
        <v>579</v>
      </c>
      <c r="G24" s="7">
        <v>0</v>
      </c>
      <c r="H24" s="8" t="s">
        <v>1289</v>
      </c>
      <c r="I24" s="7" t="s">
        <v>1195</v>
      </c>
      <c r="J24" s="7" t="s">
        <v>1195</v>
      </c>
    </row>
    <row r="25" spans="1:10" x14ac:dyDescent="0.25">
      <c r="A25" s="7">
        <v>1</v>
      </c>
      <c r="B25" s="8" t="s">
        <v>1290</v>
      </c>
      <c r="C25" s="8" t="s">
        <v>1291</v>
      </c>
      <c r="D25" s="8" t="s">
        <v>1292</v>
      </c>
      <c r="E25" s="7">
        <v>100</v>
      </c>
      <c r="F25" s="7">
        <v>154</v>
      </c>
      <c r="G25" s="9">
        <v>3.2800000000000001E-108</v>
      </c>
      <c r="H25" s="8" t="s">
        <v>1293</v>
      </c>
      <c r="I25" s="7" t="s">
        <v>1195</v>
      </c>
      <c r="J25" s="7" t="s">
        <v>1195</v>
      </c>
    </row>
    <row r="26" spans="1:10" x14ac:dyDescent="0.25">
      <c r="A26" s="7">
        <v>7</v>
      </c>
      <c r="B26" s="8" t="s">
        <v>1294</v>
      </c>
      <c r="C26" s="8" t="s">
        <v>1295</v>
      </c>
      <c r="D26" s="8" t="s">
        <v>1296</v>
      </c>
      <c r="E26" s="7">
        <v>63.792999999999999</v>
      </c>
      <c r="F26" s="7">
        <v>116</v>
      </c>
      <c r="G26" s="9">
        <v>2.0099999999999999E-29</v>
      </c>
      <c r="H26" s="8" t="s">
        <v>1297</v>
      </c>
      <c r="I26" s="7" t="s">
        <v>1298</v>
      </c>
      <c r="J26" s="7" t="s">
        <v>1298</v>
      </c>
    </row>
    <row r="27" spans="1:10" x14ac:dyDescent="0.25">
      <c r="A27" s="7">
        <v>7</v>
      </c>
      <c r="B27" s="8" t="s">
        <v>1299</v>
      </c>
      <c r="C27" s="8" t="s">
        <v>1300</v>
      </c>
      <c r="D27" s="8" t="s">
        <v>1301</v>
      </c>
      <c r="E27" s="7">
        <v>68.432000000000002</v>
      </c>
      <c r="F27" s="7">
        <v>491</v>
      </c>
      <c r="G27" s="7">
        <v>0</v>
      </c>
      <c r="H27" s="8" t="s">
        <v>1302</v>
      </c>
      <c r="I27" s="7" t="s">
        <v>1303</v>
      </c>
      <c r="J27" s="7" t="s">
        <v>1303</v>
      </c>
    </row>
    <row r="28" spans="1:10" x14ac:dyDescent="0.25">
      <c r="A28" s="7">
        <v>13</v>
      </c>
      <c r="B28" s="8" t="s">
        <v>1304</v>
      </c>
      <c r="C28" s="8" t="s">
        <v>1305</v>
      </c>
      <c r="D28" s="8" t="s">
        <v>1306</v>
      </c>
      <c r="E28" s="7">
        <v>87.578999999999994</v>
      </c>
      <c r="F28" s="7">
        <v>475</v>
      </c>
      <c r="G28" s="7">
        <v>0</v>
      </c>
      <c r="H28" s="8" t="s">
        <v>1307</v>
      </c>
      <c r="I28" s="7" t="s">
        <v>1259</v>
      </c>
      <c r="J28" s="7" t="s">
        <v>1259</v>
      </c>
    </row>
    <row r="29" spans="1:10" x14ac:dyDescent="0.25">
      <c r="A29" s="7">
        <v>1</v>
      </c>
      <c r="B29" s="8" t="s">
        <v>1308</v>
      </c>
      <c r="C29" s="8" t="s">
        <v>1309</v>
      </c>
      <c r="D29" s="8" t="s">
        <v>1310</v>
      </c>
      <c r="E29" s="7">
        <v>100</v>
      </c>
      <c r="F29" s="7">
        <v>363</v>
      </c>
      <c r="G29" s="7">
        <v>0</v>
      </c>
      <c r="H29" s="8" t="s">
        <v>1311</v>
      </c>
      <c r="I29" s="7" t="s">
        <v>1195</v>
      </c>
      <c r="J29" s="7" t="s">
        <v>1195</v>
      </c>
    </row>
    <row r="30" spans="1:10" x14ac:dyDescent="0.25">
      <c r="A30" s="7">
        <v>1</v>
      </c>
      <c r="B30" s="8" t="s">
        <v>1312</v>
      </c>
      <c r="C30" s="8" t="s">
        <v>1313</v>
      </c>
      <c r="D30" s="8" t="s">
        <v>1314</v>
      </c>
      <c r="E30" s="7">
        <v>100</v>
      </c>
      <c r="F30" s="7">
        <v>265</v>
      </c>
      <c r="G30" s="7">
        <v>0</v>
      </c>
      <c r="H30" s="8" t="s">
        <v>1315</v>
      </c>
      <c r="I30" s="7" t="s">
        <v>1195</v>
      </c>
      <c r="J30" s="7" t="s">
        <v>1195</v>
      </c>
    </row>
    <row r="31" spans="1:10" x14ac:dyDescent="0.25">
      <c r="A31" s="7">
        <v>7</v>
      </c>
      <c r="B31" s="8" t="s">
        <v>1316</v>
      </c>
      <c r="C31" s="8" t="s">
        <v>1317</v>
      </c>
      <c r="D31" s="8" t="s">
        <v>1318</v>
      </c>
      <c r="E31" s="7">
        <v>36.667000000000002</v>
      </c>
      <c r="F31" s="7">
        <v>300</v>
      </c>
      <c r="G31" s="9">
        <v>8.9500000000000007E-21</v>
      </c>
      <c r="H31" s="8" t="s">
        <v>1319</v>
      </c>
      <c r="I31" s="7" t="s">
        <v>1320</v>
      </c>
      <c r="J31" s="7" t="s">
        <v>1320</v>
      </c>
    </row>
    <row r="32" spans="1:10" x14ac:dyDescent="0.25">
      <c r="A32" s="7">
        <v>10</v>
      </c>
      <c r="B32" s="8" t="s">
        <v>1321</v>
      </c>
      <c r="C32" s="8" t="s">
        <v>1322</v>
      </c>
      <c r="D32" s="8" t="s">
        <v>1323</v>
      </c>
      <c r="E32" s="7">
        <v>67.742000000000004</v>
      </c>
      <c r="F32" s="7">
        <v>62</v>
      </c>
      <c r="G32" s="9">
        <v>1.0599999999999999E-24</v>
      </c>
      <c r="H32" s="8" t="s">
        <v>1324</v>
      </c>
      <c r="I32" s="7" t="s">
        <v>1280</v>
      </c>
      <c r="J32" s="7" t="s">
        <v>1280</v>
      </c>
    </row>
    <row r="33" spans="1:10" x14ac:dyDescent="0.25">
      <c r="A33" s="7">
        <v>13</v>
      </c>
      <c r="B33" s="8" t="s">
        <v>1325</v>
      </c>
      <c r="C33" s="8" t="s">
        <v>1326</v>
      </c>
      <c r="D33" s="8" t="s">
        <v>1327</v>
      </c>
      <c r="E33" s="7">
        <v>47.777999999999999</v>
      </c>
      <c r="F33" s="7">
        <v>180</v>
      </c>
      <c r="G33" s="9">
        <v>2.39E-55</v>
      </c>
      <c r="H33" s="8" t="s">
        <v>1328</v>
      </c>
      <c r="I33" s="7" t="s">
        <v>1329</v>
      </c>
      <c r="J33" s="7" t="s">
        <v>1329</v>
      </c>
    </row>
    <row r="34" spans="1:10" x14ac:dyDescent="0.25">
      <c r="A34" s="7">
        <v>1</v>
      </c>
      <c r="B34" s="8" t="s">
        <v>1330</v>
      </c>
      <c r="C34" s="8" t="s">
        <v>1331</v>
      </c>
      <c r="D34" s="8" t="s">
        <v>1332</v>
      </c>
      <c r="E34" s="7">
        <v>100</v>
      </c>
      <c r="F34" s="7">
        <v>186</v>
      </c>
      <c r="G34" s="9">
        <v>1.8699999999999999E-136</v>
      </c>
      <c r="H34" s="8" t="s">
        <v>1333</v>
      </c>
      <c r="I34" s="7" t="s">
        <v>1195</v>
      </c>
      <c r="J34" s="7" t="s">
        <v>1195</v>
      </c>
    </row>
    <row r="35" spans="1:10" x14ac:dyDescent="0.25">
      <c r="A35" s="7">
        <v>2</v>
      </c>
      <c r="B35" s="8" t="s">
        <v>1334</v>
      </c>
      <c r="C35" s="8" t="s">
        <v>1335</v>
      </c>
      <c r="D35" s="8" t="s">
        <v>1336</v>
      </c>
      <c r="E35" s="7">
        <v>93.811000000000007</v>
      </c>
      <c r="F35" s="7">
        <v>614</v>
      </c>
      <c r="G35" s="7">
        <v>0</v>
      </c>
      <c r="H35" s="8" t="s">
        <v>1337</v>
      </c>
      <c r="I35" s="7" t="s">
        <v>1216</v>
      </c>
      <c r="J35" s="7" t="s">
        <v>1216</v>
      </c>
    </row>
    <row r="36" spans="1:10" x14ac:dyDescent="0.25">
      <c r="A36" s="7">
        <v>1</v>
      </c>
      <c r="B36" s="8" t="s">
        <v>1338</v>
      </c>
      <c r="C36" s="8" t="s">
        <v>1339</v>
      </c>
      <c r="D36" s="8" t="s">
        <v>1340</v>
      </c>
      <c r="E36" s="7">
        <v>100</v>
      </c>
      <c r="F36" s="7">
        <v>102</v>
      </c>
      <c r="G36" s="9">
        <v>3.2199999999999999E-70</v>
      </c>
      <c r="H36" s="8" t="s">
        <v>1341</v>
      </c>
      <c r="I36" s="7" t="s">
        <v>1195</v>
      </c>
      <c r="J36" s="7" t="s">
        <v>1195</v>
      </c>
    </row>
    <row r="37" spans="1:10" x14ac:dyDescent="0.25">
      <c r="A37" s="7">
        <v>1</v>
      </c>
      <c r="B37" s="8" t="s">
        <v>1342</v>
      </c>
      <c r="C37" s="8" t="s">
        <v>1343</v>
      </c>
      <c r="D37" s="8" t="s">
        <v>1344</v>
      </c>
      <c r="E37" s="7">
        <v>100</v>
      </c>
      <c r="F37" s="7">
        <v>115</v>
      </c>
      <c r="G37" s="9">
        <v>5.9400000000000001E-76</v>
      </c>
      <c r="H37" s="8" t="s">
        <v>1345</v>
      </c>
      <c r="I37" s="7" t="s">
        <v>1195</v>
      </c>
      <c r="J37" s="7" t="s">
        <v>1195</v>
      </c>
    </row>
    <row r="38" spans="1:10" x14ac:dyDescent="0.25">
      <c r="A38" s="7">
        <v>1</v>
      </c>
      <c r="B38" s="8" t="s">
        <v>1346</v>
      </c>
      <c r="C38" s="8" t="s">
        <v>1347</v>
      </c>
      <c r="D38" s="8" t="s">
        <v>1348</v>
      </c>
      <c r="E38" s="7">
        <v>100</v>
      </c>
      <c r="F38" s="7">
        <v>109</v>
      </c>
      <c r="G38" s="9">
        <v>4.1299999999999999E-71</v>
      </c>
      <c r="H38" s="8" t="s">
        <v>1349</v>
      </c>
      <c r="I38" s="7" t="s">
        <v>1350</v>
      </c>
      <c r="J38" s="7" t="s">
        <v>1350</v>
      </c>
    </row>
    <row r="39" spans="1:10" x14ac:dyDescent="0.25">
      <c r="A39" s="7">
        <v>2</v>
      </c>
      <c r="B39" s="8" t="s">
        <v>1351</v>
      </c>
      <c r="C39" s="8" t="s">
        <v>1352</v>
      </c>
      <c r="D39" s="8" t="s">
        <v>1353</v>
      </c>
      <c r="E39" s="7">
        <v>91.35</v>
      </c>
      <c r="F39" s="7">
        <v>474</v>
      </c>
      <c r="G39" s="7">
        <v>0</v>
      </c>
      <c r="H39" s="8" t="s">
        <v>1354</v>
      </c>
      <c r="I39" s="7" t="s">
        <v>1216</v>
      </c>
      <c r="J39" s="7" t="s">
        <v>1216</v>
      </c>
    </row>
    <row r="40" spans="1:10" x14ac:dyDescent="0.25">
      <c r="A40" s="7">
        <v>2</v>
      </c>
      <c r="B40" s="8" t="s">
        <v>1355</v>
      </c>
      <c r="C40" s="8" t="s">
        <v>1356</v>
      </c>
      <c r="D40" s="8" t="s">
        <v>1357</v>
      </c>
      <c r="E40" s="7">
        <v>100</v>
      </c>
      <c r="F40" s="7">
        <v>97</v>
      </c>
      <c r="G40" s="9">
        <v>1.61E-62</v>
      </c>
      <c r="H40" s="8" t="s">
        <v>1358</v>
      </c>
      <c r="I40" s="7" t="s">
        <v>1359</v>
      </c>
      <c r="J40" s="7" t="s">
        <v>1359</v>
      </c>
    </row>
    <row r="41" spans="1:10" x14ac:dyDescent="0.25">
      <c r="A41" s="7">
        <v>1</v>
      </c>
      <c r="B41" s="8" t="s">
        <v>1360</v>
      </c>
      <c r="C41" s="8" t="s">
        <v>1361</v>
      </c>
      <c r="D41" s="8" t="s">
        <v>1362</v>
      </c>
      <c r="E41" s="7">
        <v>100</v>
      </c>
      <c r="F41" s="7">
        <v>677</v>
      </c>
      <c r="G41" s="7">
        <v>0</v>
      </c>
      <c r="H41" s="8" t="s">
        <v>1363</v>
      </c>
      <c r="I41" s="7" t="s">
        <v>1195</v>
      </c>
      <c r="J41" s="7" t="s">
        <v>1195</v>
      </c>
    </row>
    <row r="42" spans="1:10" x14ac:dyDescent="0.25">
      <c r="A42" s="7">
        <v>0</v>
      </c>
      <c r="B42" s="8" t="s">
        <v>1364</v>
      </c>
      <c r="C42" s="8" t="s">
        <v>1365</v>
      </c>
      <c r="D42" s="8" t="s">
        <v>1366</v>
      </c>
      <c r="E42" s="7">
        <v>100</v>
      </c>
      <c r="F42" s="7">
        <v>219</v>
      </c>
      <c r="G42" s="9">
        <v>2.78E-146</v>
      </c>
      <c r="H42" s="8" t="s">
        <v>1367</v>
      </c>
      <c r="I42" s="7" t="s">
        <v>1195</v>
      </c>
      <c r="J42" s="7" t="s">
        <v>1195</v>
      </c>
    </row>
    <row r="43" spans="1:10" x14ac:dyDescent="0.25">
      <c r="A43" s="7">
        <v>2</v>
      </c>
      <c r="B43" s="8" t="s">
        <v>1368</v>
      </c>
      <c r="C43" s="8" t="s">
        <v>1369</v>
      </c>
      <c r="D43" s="8" t="s">
        <v>1370</v>
      </c>
      <c r="E43" s="7">
        <v>79.230999999999995</v>
      </c>
      <c r="F43" s="7">
        <v>390</v>
      </c>
      <c r="G43" s="7">
        <v>0</v>
      </c>
      <c r="H43" s="8" t="s">
        <v>1371</v>
      </c>
      <c r="I43" s="7" t="s">
        <v>1372</v>
      </c>
      <c r="J43" s="7" t="s">
        <v>1372</v>
      </c>
    </row>
    <row r="44" spans="1:10" x14ac:dyDescent="0.25">
      <c r="A44" s="7">
        <v>12</v>
      </c>
      <c r="B44" s="8" t="s">
        <v>1373</v>
      </c>
      <c r="C44" s="8" t="s">
        <v>1374</v>
      </c>
      <c r="D44" s="8" t="s">
        <v>1375</v>
      </c>
      <c r="E44" s="7">
        <v>46.448</v>
      </c>
      <c r="F44" s="7">
        <v>549</v>
      </c>
      <c r="G44" s="9">
        <v>8.2999999999999996E-132</v>
      </c>
      <c r="H44" s="8" t="s">
        <v>1376</v>
      </c>
      <c r="I44" s="7" t="s">
        <v>1285</v>
      </c>
      <c r="J44" s="7" t="s">
        <v>1285</v>
      </c>
    </row>
    <row r="45" spans="1:10" x14ac:dyDescent="0.25">
      <c r="A45" s="7">
        <v>1</v>
      </c>
      <c r="B45" s="8" t="s">
        <v>1377</v>
      </c>
      <c r="C45" s="8" t="s">
        <v>1378</v>
      </c>
      <c r="D45" s="8" t="s">
        <v>1379</v>
      </c>
      <c r="E45" s="7">
        <v>100</v>
      </c>
      <c r="F45" s="7">
        <v>346</v>
      </c>
      <c r="G45" s="7">
        <v>0</v>
      </c>
      <c r="H45" s="8" t="s">
        <v>1380</v>
      </c>
      <c r="I45" s="7" t="s">
        <v>1195</v>
      </c>
      <c r="J45" s="7" t="s">
        <v>1195</v>
      </c>
    </row>
    <row r="46" spans="1:10" x14ac:dyDescent="0.25">
      <c r="A46" s="7">
        <v>11</v>
      </c>
      <c r="B46" s="8" t="s">
        <v>1381</v>
      </c>
      <c r="C46" s="8" t="s">
        <v>1382</v>
      </c>
      <c r="D46" s="8" t="s">
        <v>1383</v>
      </c>
      <c r="E46" s="7">
        <v>55.497999999999998</v>
      </c>
      <c r="F46" s="7">
        <v>582</v>
      </c>
      <c r="G46" s="7">
        <v>0</v>
      </c>
      <c r="H46" s="8" t="s">
        <v>1384</v>
      </c>
      <c r="I46" s="7" t="s">
        <v>1238</v>
      </c>
      <c r="J46" s="7" t="s">
        <v>1238</v>
      </c>
    </row>
    <row r="47" spans="1:10" x14ac:dyDescent="0.25">
      <c r="A47" s="7">
        <v>1</v>
      </c>
      <c r="B47" s="8" t="s">
        <v>1385</v>
      </c>
      <c r="C47" s="8" t="s">
        <v>1386</v>
      </c>
      <c r="D47" s="8" t="s">
        <v>1387</v>
      </c>
      <c r="E47" s="7">
        <v>88.888999999999996</v>
      </c>
      <c r="F47" s="7">
        <v>396</v>
      </c>
      <c r="G47" s="7">
        <v>0</v>
      </c>
      <c r="H47" s="8" t="s">
        <v>1388</v>
      </c>
      <c r="I47" s="7" t="s">
        <v>1216</v>
      </c>
      <c r="J47" s="7" t="s">
        <v>1216</v>
      </c>
    </row>
    <row r="48" spans="1:10" x14ac:dyDescent="0.25">
      <c r="A48" s="7">
        <v>15</v>
      </c>
      <c r="B48" s="8" t="s">
        <v>1389</v>
      </c>
      <c r="C48" s="8" t="s">
        <v>1390</v>
      </c>
      <c r="D48" s="8" t="s">
        <v>1391</v>
      </c>
      <c r="E48" s="7">
        <v>47.502000000000002</v>
      </c>
      <c r="F48" s="7">
        <v>1061</v>
      </c>
      <c r="G48" s="7">
        <v>0</v>
      </c>
      <c r="H48" s="8" t="s">
        <v>1392</v>
      </c>
      <c r="I48" s="7" t="s">
        <v>1393</v>
      </c>
      <c r="J48" s="7" t="s">
        <v>1393</v>
      </c>
    </row>
    <row r="49" spans="1:10" x14ac:dyDescent="0.25">
      <c r="A49" s="7">
        <v>1</v>
      </c>
      <c r="B49" s="8" t="s">
        <v>1394</v>
      </c>
      <c r="C49" s="8" t="s">
        <v>1395</v>
      </c>
      <c r="D49" s="8" t="s">
        <v>1396</v>
      </c>
      <c r="E49" s="7">
        <v>100</v>
      </c>
      <c r="F49" s="7">
        <v>155</v>
      </c>
      <c r="G49" s="9">
        <v>2.0899999999999999E-109</v>
      </c>
      <c r="H49" s="8" t="s">
        <v>1397</v>
      </c>
      <c r="I49" s="7" t="s">
        <v>1398</v>
      </c>
      <c r="J49" s="7" t="s">
        <v>1398</v>
      </c>
    </row>
    <row r="50" spans="1:10" x14ac:dyDescent="0.25">
      <c r="A50" s="7">
        <v>1</v>
      </c>
      <c r="B50" s="8" t="s">
        <v>1399</v>
      </c>
      <c r="C50" s="8" t="s">
        <v>1400</v>
      </c>
      <c r="D50" s="8" t="s">
        <v>1401</v>
      </c>
      <c r="E50" s="7">
        <v>100</v>
      </c>
      <c r="F50" s="7">
        <v>220</v>
      </c>
      <c r="G50" s="9">
        <v>3.4800000000000001E-163</v>
      </c>
      <c r="H50" s="8" t="s">
        <v>1402</v>
      </c>
      <c r="I50" s="7" t="s">
        <v>1195</v>
      </c>
      <c r="J50" s="7" t="s">
        <v>1195</v>
      </c>
    </row>
    <row r="51" spans="1:10" x14ac:dyDescent="0.25">
      <c r="A51" s="7">
        <v>17</v>
      </c>
      <c r="B51" s="8" t="s">
        <v>1403</v>
      </c>
      <c r="C51" s="8" t="s">
        <v>1404</v>
      </c>
      <c r="D51" s="8" t="s">
        <v>1405</v>
      </c>
      <c r="E51" s="7">
        <v>60.988</v>
      </c>
      <c r="F51" s="7">
        <v>405</v>
      </c>
      <c r="G51" s="9">
        <v>3.25E-164</v>
      </c>
      <c r="H51" s="8" t="s">
        <v>1406</v>
      </c>
      <c r="I51" s="7" t="s">
        <v>1407</v>
      </c>
      <c r="J51" s="7" t="s">
        <v>1407</v>
      </c>
    </row>
    <row r="52" spans="1:10" x14ac:dyDescent="0.25">
      <c r="A52" s="7">
        <v>8</v>
      </c>
      <c r="B52" s="8" t="s">
        <v>1408</v>
      </c>
      <c r="C52" s="8" t="s">
        <v>1409</v>
      </c>
      <c r="D52" s="8" t="s">
        <v>1410</v>
      </c>
      <c r="E52" s="7">
        <v>48.412999999999997</v>
      </c>
      <c r="F52" s="7">
        <v>252</v>
      </c>
      <c r="G52" s="9">
        <v>3.4700000000000002E-77</v>
      </c>
      <c r="H52" s="8" t="s">
        <v>1411</v>
      </c>
      <c r="I52" s="7" t="s">
        <v>1412</v>
      </c>
      <c r="J52" s="7" t="s">
        <v>1412</v>
      </c>
    </row>
    <row r="53" spans="1:10" x14ac:dyDescent="0.25">
      <c r="A53" s="7">
        <v>1</v>
      </c>
      <c r="B53" s="8" t="s">
        <v>1413</v>
      </c>
      <c r="C53" s="8" t="s">
        <v>1414</v>
      </c>
      <c r="D53" s="8" t="s">
        <v>1415</v>
      </c>
      <c r="E53" s="7">
        <v>100</v>
      </c>
      <c r="F53" s="7">
        <v>353</v>
      </c>
      <c r="G53" s="7">
        <v>0</v>
      </c>
      <c r="H53" s="8" t="s">
        <v>1416</v>
      </c>
      <c r="I53" s="7" t="s">
        <v>1195</v>
      </c>
      <c r="J53" s="7" t="s">
        <v>1195</v>
      </c>
    </row>
    <row r="54" spans="1:10" x14ac:dyDescent="0.25">
      <c r="A54" s="7">
        <v>2</v>
      </c>
      <c r="B54" s="8" t="s">
        <v>1417</v>
      </c>
      <c r="C54" s="8" t="s">
        <v>1418</v>
      </c>
      <c r="D54" s="8" t="s">
        <v>1419</v>
      </c>
      <c r="E54" s="7">
        <v>94.07</v>
      </c>
      <c r="F54" s="7">
        <v>371</v>
      </c>
      <c r="G54" s="7">
        <v>0</v>
      </c>
      <c r="H54" s="8" t="s">
        <v>1420</v>
      </c>
      <c r="I54" s="7" t="s">
        <v>1216</v>
      </c>
      <c r="J54" s="7" t="s">
        <v>1216</v>
      </c>
    </row>
    <row r="55" spans="1:10" x14ac:dyDescent="0.25">
      <c r="A55" s="7">
        <v>1</v>
      </c>
      <c r="B55" s="8" t="s">
        <v>1421</v>
      </c>
      <c r="C55" s="8" t="s">
        <v>1422</v>
      </c>
      <c r="D55" s="8" t="s">
        <v>1423</v>
      </c>
      <c r="E55" s="7">
        <v>100</v>
      </c>
      <c r="F55" s="7">
        <v>821</v>
      </c>
      <c r="G55" s="7">
        <v>0</v>
      </c>
      <c r="H55" s="8" t="s">
        <v>1424</v>
      </c>
      <c r="I55" s="7" t="s">
        <v>1195</v>
      </c>
      <c r="J55" s="7" t="s">
        <v>1195</v>
      </c>
    </row>
    <row r="56" spans="1:10" x14ac:dyDescent="0.25">
      <c r="A56" s="7">
        <v>2</v>
      </c>
      <c r="B56" s="8" t="s">
        <v>1425</v>
      </c>
      <c r="C56" s="8" t="s">
        <v>1426</v>
      </c>
      <c r="D56" s="8" t="s">
        <v>1427</v>
      </c>
      <c r="E56" s="7">
        <v>87.215000000000003</v>
      </c>
      <c r="F56" s="7">
        <v>790</v>
      </c>
      <c r="G56" s="7">
        <v>0</v>
      </c>
      <c r="H56" s="8" t="s">
        <v>1428</v>
      </c>
      <c r="I56" s="7" t="s">
        <v>1216</v>
      </c>
      <c r="J56" s="7" t="s">
        <v>1216</v>
      </c>
    </row>
    <row r="57" spans="1:10" x14ac:dyDescent="0.25">
      <c r="A57" s="7">
        <v>10</v>
      </c>
      <c r="B57" s="8" t="s">
        <v>1429</v>
      </c>
      <c r="C57" s="8" t="s">
        <v>1430</v>
      </c>
      <c r="D57" s="8" t="s">
        <v>1431</v>
      </c>
      <c r="E57" s="7">
        <v>58.332999999999998</v>
      </c>
      <c r="F57" s="7">
        <v>192</v>
      </c>
      <c r="G57" s="9">
        <v>4.9900000000000004E-68</v>
      </c>
      <c r="H57" s="8" t="s">
        <v>1432</v>
      </c>
      <c r="I57" s="7" t="s">
        <v>1433</v>
      </c>
      <c r="J57" s="7" t="s">
        <v>1433</v>
      </c>
    </row>
    <row r="58" spans="1:10" x14ac:dyDescent="0.25">
      <c r="A58" s="7">
        <v>2</v>
      </c>
      <c r="B58" s="8" t="s">
        <v>1434</v>
      </c>
      <c r="C58" s="8" t="s">
        <v>1435</v>
      </c>
      <c r="D58" s="8" t="s">
        <v>1436</v>
      </c>
      <c r="E58" s="7">
        <v>81.015000000000001</v>
      </c>
      <c r="F58" s="7">
        <v>453</v>
      </c>
      <c r="G58" s="7">
        <v>0</v>
      </c>
      <c r="H58" s="8" t="s">
        <v>1437</v>
      </c>
      <c r="I58" s="7" t="s">
        <v>1216</v>
      </c>
      <c r="J58" s="7" t="s">
        <v>1216</v>
      </c>
    </row>
    <row r="59" spans="1:10" x14ac:dyDescent="0.25">
      <c r="A59" s="7">
        <v>1</v>
      </c>
      <c r="B59" s="8" t="s">
        <v>1438</v>
      </c>
      <c r="C59" s="8" t="s">
        <v>1439</v>
      </c>
      <c r="D59" s="8" t="s">
        <v>1440</v>
      </c>
      <c r="E59" s="7">
        <v>99.527000000000001</v>
      </c>
      <c r="F59" s="7">
        <v>634</v>
      </c>
      <c r="G59" s="7">
        <v>0</v>
      </c>
      <c r="H59" s="8" t="s">
        <v>1441</v>
      </c>
      <c r="I59" s="7" t="s">
        <v>1216</v>
      </c>
      <c r="J59" s="7" t="s">
        <v>1216</v>
      </c>
    </row>
    <row r="60" spans="1:10" x14ac:dyDescent="0.25">
      <c r="A60" s="7">
        <v>2</v>
      </c>
      <c r="B60" s="8" t="s">
        <v>1442</v>
      </c>
      <c r="C60" s="8" t="s">
        <v>1443</v>
      </c>
      <c r="D60" s="8" t="s">
        <v>1444</v>
      </c>
      <c r="E60" s="7">
        <v>98.245999999999995</v>
      </c>
      <c r="F60" s="7">
        <v>228</v>
      </c>
      <c r="G60" s="9">
        <v>3.9299999999999999E-165</v>
      </c>
      <c r="H60" s="8" t="s">
        <v>1445</v>
      </c>
      <c r="I60" s="7" t="s">
        <v>1216</v>
      </c>
      <c r="J60" s="7" t="s">
        <v>1216</v>
      </c>
    </row>
    <row r="61" spans="1:10" x14ac:dyDescent="0.25">
      <c r="A61" s="7">
        <v>1</v>
      </c>
      <c r="B61" s="8" t="s">
        <v>1446</v>
      </c>
      <c r="C61" s="8" t="s">
        <v>1447</v>
      </c>
      <c r="D61" s="8" t="s">
        <v>1448</v>
      </c>
      <c r="E61" s="7">
        <v>100</v>
      </c>
      <c r="F61" s="7">
        <v>117</v>
      </c>
      <c r="G61" s="9">
        <v>3.0899999999999999E-80</v>
      </c>
      <c r="H61" s="8" t="s">
        <v>1449</v>
      </c>
      <c r="I61" s="7" t="s">
        <v>1195</v>
      </c>
      <c r="J61" s="7" t="s">
        <v>1195</v>
      </c>
    </row>
    <row r="62" spans="1:10" x14ac:dyDescent="0.25">
      <c r="A62" s="7">
        <v>2</v>
      </c>
      <c r="B62" s="8" t="s">
        <v>1450</v>
      </c>
      <c r="C62" s="8" t="s">
        <v>1451</v>
      </c>
      <c r="D62" s="8" t="s">
        <v>1452</v>
      </c>
      <c r="E62" s="7">
        <v>91.950999999999993</v>
      </c>
      <c r="F62" s="7">
        <v>733</v>
      </c>
      <c r="G62" s="7">
        <v>0</v>
      </c>
      <c r="H62" s="8" t="s">
        <v>1453</v>
      </c>
      <c r="I62" s="7" t="s">
        <v>1216</v>
      </c>
      <c r="J62" s="7" t="s">
        <v>1216</v>
      </c>
    </row>
    <row r="63" spans="1:10" x14ac:dyDescent="0.25">
      <c r="A63" s="7">
        <v>1</v>
      </c>
      <c r="B63" s="8" t="s">
        <v>1454</v>
      </c>
      <c r="C63" s="8" t="s">
        <v>1455</v>
      </c>
      <c r="D63" s="8" t="s">
        <v>1456</v>
      </c>
      <c r="E63" s="7">
        <v>94.159000000000006</v>
      </c>
      <c r="F63" s="7">
        <v>428</v>
      </c>
      <c r="G63" s="7">
        <v>0</v>
      </c>
      <c r="H63" s="8" t="s">
        <v>1457</v>
      </c>
      <c r="I63" s="7" t="s">
        <v>1195</v>
      </c>
      <c r="J63" s="7" t="s">
        <v>1195</v>
      </c>
    </row>
    <row r="64" spans="1:10" x14ac:dyDescent="0.25">
      <c r="A64" s="7">
        <v>3</v>
      </c>
      <c r="B64" s="8" t="s">
        <v>1458</v>
      </c>
      <c r="C64" s="8" t="s">
        <v>1459</v>
      </c>
      <c r="D64" s="8" t="s">
        <v>1460</v>
      </c>
      <c r="E64" s="7">
        <v>100</v>
      </c>
      <c r="F64" s="7">
        <v>149</v>
      </c>
      <c r="G64" s="9">
        <v>4.5099999999999998E-102</v>
      </c>
      <c r="H64" s="8" t="s">
        <v>1461</v>
      </c>
      <c r="I64" s="7" t="s">
        <v>1462</v>
      </c>
      <c r="J64" s="7" t="s">
        <v>1463</v>
      </c>
    </row>
    <row r="65" spans="1:10" x14ac:dyDescent="0.25">
      <c r="A65" s="7">
        <v>1</v>
      </c>
      <c r="B65" s="8" t="s">
        <v>1464</v>
      </c>
      <c r="C65" s="8" t="s">
        <v>1465</v>
      </c>
      <c r="D65" s="8" t="s">
        <v>1466</v>
      </c>
      <c r="E65" s="7">
        <v>100</v>
      </c>
      <c r="F65" s="7">
        <v>332</v>
      </c>
      <c r="G65" s="7">
        <v>0</v>
      </c>
      <c r="H65" s="8" t="s">
        <v>1416</v>
      </c>
      <c r="I65" s="7" t="s">
        <v>1195</v>
      </c>
      <c r="J65" s="7" t="s">
        <v>1195</v>
      </c>
    </row>
    <row r="66" spans="1:10" x14ac:dyDescent="0.25">
      <c r="A66" s="7">
        <v>1</v>
      </c>
      <c r="B66" s="8" t="s">
        <v>1467</v>
      </c>
      <c r="C66" s="8" t="s">
        <v>1468</v>
      </c>
      <c r="D66" s="8" t="s">
        <v>1469</v>
      </c>
      <c r="E66" s="7">
        <v>100</v>
      </c>
      <c r="F66" s="7">
        <v>542</v>
      </c>
      <c r="G66" s="7">
        <v>0</v>
      </c>
      <c r="H66" s="8" t="s">
        <v>1470</v>
      </c>
      <c r="I66" s="7" t="s">
        <v>1195</v>
      </c>
      <c r="J66" s="7" t="s">
        <v>1195</v>
      </c>
    </row>
    <row r="67" spans="1:10" x14ac:dyDescent="0.25">
      <c r="A67" s="7">
        <v>1</v>
      </c>
      <c r="B67" s="8" t="s">
        <v>1471</v>
      </c>
      <c r="C67" s="8" t="s">
        <v>1472</v>
      </c>
      <c r="D67" s="8" t="s">
        <v>1473</v>
      </c>
      <c r="E67" s="7">
        <v>100</v>
      </c>
      <c r="F67" s="7">
        <v>151</v>
      </c>
      <c r="G67" s="9">
        <v>1.7199999999999999E-108</v>
      </c>
      <c r="H67" s="8" t="s">
        <v>1474</v>
      </c>
      <c r="I67" s="7" t="s">
        <v>1195</v>
      </c>
      <c r="J67" s="7" t="s">
        <v>1195</v>
      </c>
    </row>
    <row r="68" spans="1:10" x14ac:dyDescent="0.25">
      <c r="A68" s="7">
        <v>1</v>
      </c>
      <c r="B68" s="8" t="s">
        <v>1475</v>
      </c>
      <c r="C68" s="8" t="s">
        <v>1476</v>
      </c>
      <c r="D68" s="8" t="s">
        <v>1477</v>
      </c>
      <c r="E68" s="7">
        <v>93.75</v>
      </c>
      <c r="F68" s="7">
        <v>160</v>
      </c>
      <c r="G68" s="9">
        <v>8.1200000000000006E-104</v>
      </c>
      <c r="H68" s="8" t="s">
        <v>1478</v>
      </c>
      <c r="I68" s="7" t="s">
        <v>1195</v>
      </c>
      <c r="J68" s="7" t="s">
        <v>1195</v>
      </c>
    </row>
    <row r="69" spans="1:10" x14ac:dyDescent="0.25">
      <c r="A69" s="7">
        <v>1</v>
      </c>
      <c r="B69" s="8" t="s">
        <v>1479</v>
      </c>
      <c r="C69" s="8" t="s">
        <v>1480</v>
      </c>
      <c r="D69" s="8" t="s">
        <v>1481</v>
      </c>
      <c r="E69" s="7">
        <v>100</v>
      </c>
      <c r="F69" s="7">
        <v>192</v>
      </c>
      <c r="G69" s="9">
        <v>3.1399999999999998E-134</v>
      </c>
      <c r="H69" s="8" t="s">
        <v>1482</v>
      </c>
      <c r="I69" s="7" t="s">
        <v>1195</v>
      </c>
      <c r="J69" s="7" t="s">
        <v>1195</v>
      </c>
    </row>
    <row r="70" spans="1:10" x14ac:dyDescent="0.25">
      <c r="A70" s="7">
        <v>8</v>
      </c>
      <c r="B70" s="8" t="s">
        <v>1483</v>
      </c>
      <c r="C70" s="8" t="s">
        <v>1484</v>
      </c>
      <c r="D70" s="8" t="s">
        <v>1485</v>
      </c>
      <c r="E70" s="7">
        <v>74.771000000000001</v>
      </c>
      <c r="F70" s="7">
        <v>436</v>
      </c>
      <c r="G70" s="7">
        <v>0</v>
      </c>
      <c r="H70" s="8" t="s">
        <v>1486</v>
      </c>
      <c r="I70" s="7" t="s">
        <v>1487</v>
      </c>
      <c r="J70" s="7" t="s">
        <v>1487</v>
      </c>
    </row>
    <row r="71" spans="1:10" x14ac:dyDescent="0.25">
      <c r="A71" s="7">
        <v>14</v>
      </c>
      <c r="B71" s="8" t="s">
        <v>1488</v>
      </c>
      <c r="C71" s="8" t="s">
        <v>1489</v>
      </c>
      <c r="D71" s="8" t="s">
        <v>1490</v>
      </c>
      <c r="E71" s="7">
        <v>34.631999999999998</v>
      </c>
      <c r="F71" s="7">
        <v>231</v>
      </c>
      <c r="G71" s="9">
        <v>4.3199999999999998E-26</v>
      </c>
      <c r="H71" s="8" t="s">
        <v>1491</v>
      </c>
      <c r="I71" s="7" t="s">
        <v>1492</v>
      </c>
      <c r="J71" s="7" t="s">
        <v>1492</v>
      </c>
    </row>
    <row r="72" spans="1:10" x14ac:dyDescent="0.25">
      <c r="A72" s="7">
        <v>1</v>
      </c>
      <c r="B72" s="8" t="s">
        <v>1493</v>
      </c>
      <c r="C72" s="8" t="s">
        <v>1494</v>
      </c>
      <c r="D72" s="8" t="s">
        <v>1495</v>
      </c>
      <c r="E72" s="7">
        <v>100</v>
      </c>
      <c r="F72" s="7">
        <v>216</v>
      </c>
      <c r="G72" s="9">
        <v>8.4899999999999997E-161</v>
      </c>
      <c r="H72" s="8" t="s">
        <v>1496</v>
      </c>
      <c r="I72" s="7" t="s">
        <v>1195</v>
      </c>
      <c r="J72" s="7" t="s">
        <v>1195</v>
      </c>
    </row>
    <row r="73" spans="1:10" x14ac:dyDescent="0.25">
      <c r="A73" s="7">
        <v>1</v>
      </c>
      <c r="B73" s="8" t="s">
        <v>1497</v>
      </c>
      <c r="C73" s="8" t="s">
        <v>1498</v>
      </c>
      <c r="D73" s="8" t="s">
        <v>1499</v>
      </c>
      <c r="E73" s="7">
        <v>100</v>
      </c>
      <c r="F73" s="7">
        <v>193</v>
      </c>
      <c r="G73" s="9">
        <v>2.89E-140</v>
      </c>
      <c r="H73" s="8" t="s">
        <v>1500</v>
      </c>
      <c r="I73" s="7" t="s">
        <v>1195</v>
      </c>
      <c r="J73" s="7" t="s">
        <v>1195</v>
      </c>
    </row>
    <row r="74" spans="1:10" x14ac:dyDescent="0.25">
      <c r="A74" s="7">
        <v>1</v>
      </c>
      <c r="B74" s="8" t="s">
        <v>1501</v>
      </c>
      <c r="C74" s="8" t="s">
        <v>1502</v>
      </c>
      <c r="D74" s="8" t="s">
        <v>1503</v>
      </c>
      <c r="E74" s="7">
        <v>100</v>
      </c>
      <c r="F74" s="7">
        <v>561</v>
      </c>
      <c r="G74" s="7">
        <v>0</v>
      </c>
      <c r="H74" s="8" t="s">
        <v>1504</v>
      </c>
      <c r="I74" s="7" t="s">
        <v>1195</v>
      </c>
      <c r="J74" s="7" t="s">
        <v>1195</v>
      </c>
    </row>
    <row r="75" spans="1:10" x14ac:dyDescent="0.25">
      <c r="A75" s="7">
        <v>1</v>
      </c>
      <c r="B75" s="8" t="s">
        <v>1505</v>
      </c>
      <c r="C75" s="8" t="s">
        <v>1506</v>
      </c>
      <c r="D75" s="8" t="s">
        <v>1507</v>
      </c>
      <c r="E75" s="7">
        <v>100</v>
      </c>
      <c r="F75" s="7">
        <v>437</v>
      </c>
      <c r="G75" s="7">
        <v>0</v>
      </c>
      <c r="H75" s="8" t="s">
        <v>1508</v>
      </c>
      <c r="I75" s="7" t="s">
        <v>1195</v>
      </c>
      <c r="J75" s="7" t="s">
        <v>1195</v>
      </c>
    </row>
    <row r="76" spans="1:10" x14ac:dyDescent="0.25">
      <c r="A76" s="7">
        <v>1</v>
      </c>
      <c r="B76" s="8" t="s">
        <v>1509</v>
      </c>
      <c r="C76" s="8" t="s">
        <v>1510</v>
      </c>
      <c r="D76" s="8" t="s">
        <v>1511</v>
      </c>
      <c r="E76" s="7">
        <v>100</v>
      </c>
      <c r="F76" s="7">
        <v>293</v>
      </c>
      <c r="G76" s="7">
        <v>0</v>
      </c>
      <c r="H76" s="8" t="s">
        <v>1512</v>
      </c>
      <c r="I76" s="7" t="s">
        <v>1195</v>
      </c>
      <c r="J76" s="7" t="s">
        <v>1195</v>
      </c>
    </row>
    <row r="77" spans="1:10" x14ac:dyDescent="0.25">
      <c r="A77" s="7">
        <v>1</v>
      </c>
      <c r="B77" s="8" t="s">
        <v>1513</v>
      </c>
      <c r="C77" s="8" t="s">
        <v>1514</v>
      </c>
      <c r="D77" s="8" t="s">
        <v>1515</v>
      </c>
      <c r="E77" s="7">
        <v>100</v>
      </c>
      <c r="F77" s="7">
        <v>1177</v>
      </c>
      <c r="G77" s="7">
        <v>0</v>
      </c>
      <c r="H77" s="8" t="s">
        <v>1516</v>
      </c>
      <c r="I77" s="7" t="s">
        <v>1195</v>
      </c>
      <c r="J77" s="7" t="s">
        <v>1195</v>
      </c>
    </row>
    <row r="78" spans="1:10" x14ac:dyDescent="0.25">
      <c r="A78" s="7">
        <v>24</v>
      </c>
      <c r="B78" s="8" t="s">
        <v>1517</v>
      </c>
      <c r="C78" s="8" t="s">
        <v>1518</v>
      </c>
      <c r="D78" s="8" t="s">
        <v>1519</v>
      </c>
      <c r="E78" s="7">
        <v>40.506</v>
      </c>
      <c r="F78" s="7">
        <v>237</v>
      </c>
      <c r="G78" s="9">
        <v>2.9800000000000001E-39</v>
      </c>
      <c r="H78" s="8" t="s">
        <v>1520</v>
      </c>
      <c r="I78" s="7" t="s">
        <v>1238</v>
      </c>
      <c r="J78" s="7" t="s">
        <v>1238</v>
      </c>
    </row>
    <row r="79" spans="1:10" x14ac:dyDescent="0.25">
      <c r="A79" s="7">
        <v>16</v>
      </c>
      <c r="B79" s="8" t="s">
        <v>1521</v>
      </c>
      <c r="C79" s="8" t="s">
        <v>1522</v>
      </c>
      <c r="D79" s="8" t="s">
        <v>1523</v>
      </c>
      <c r="E79" s="7">
        <v>50.98</v>
      </c>
      <c r="F79" s="7">
        <v>153</v>
      </c>
      <c r="G79" s="9">
        <v>2.4899999999999999E-34</v>
      </c>
      <c r="H79" s="8" t="s">
        <v>1524</v>
      </c>
      <c r="I79" s="7" t="s">
        <v>1412</v>
      </c>
      <c r="J79" s="7" t="s">
        <v>1412</v>
      </c>
    </row>
    <row r="80" spans="1:10" x14ac:dyDescent="0.25">
      <c r="A80" s="7">
        <v>1</v>
      </c>
      <c r="B80" s="8" t="s">
        <v>1525</v>
      </c>
      <c r="C80" s="8" t="s">
        <v>1526</v>
      </c>
      <c r="D80" s="8" t="s">
        <v>1527</v>
      </c>
      <c r="E80" s="7">
        <v>100</v>
      </c>
      <c r="F80" s="7">
        <v>375</v>
      </c>
      <c r="G80" s="7">
        <v>0</v>
      </c>
      <c r="H80" s="8" t="s">
        <v>1528</v>
      </c>
      <c r="I80" s="7" t="s">
        <v>1195</v>
      </c>
      <c r="J80" s="7" t="s">
        <v>1195</v>
      </c>
    </row>
    <row r="81" spans="1:10" x14ac:dyDescent="0.25">
      <c r="A81" s="7">
        <v>9</v>
      </c>
      <c r="B81" s="8" t="s">
        <v>1529</v>
      </c>
      <c r="C81" s="8" t="s">
        <v>1530</v>
      </c>
      <c r="D81" s="8" t="s">
        <v>1531</v>
      </c>
      <c r="E81" s="7">
        <v>59.783000000000001</v>
      </c>
      <c r="F81" s="7">
        <v>92</v>
      </c>
      <c r="G81" s="9">
        <v>1.27E-30</v>
      </c>
      <c r="H81" s="8" t="s">
        <v>1532</v>
      </c>
      <c r="I81" s="7" t="s">
        <v>1533</v>
      </c>
      <c r="J81" s="7" t="s">
        <v>1533</v>
      </c>
    </row>
    <row r="82" spans="1:10" x14ac:dyDescent="0.25">
      <c r="A82" s="7">
        <v>2</v>
      </c>
      <c r="B82" s="8" t="s">
        <v>1534</v>
      </c>
      <c r="C82" s="8" t="s">
        <v>1535</v>
      </c>
      <c r="D82" s="8" t="s">
        <v>1536</v>
      </c>
      <c r="E82" s="7">
        <v>98.744</v>
      </c>
      <c r="F82" s="7">
        <v>398</v>
      </c>
      <c r="G82" s="7">
        <v>0</v>
      </c>
      <c r="H82" s="8" t="s">
        <v>1537</v>
      </c>
      <c r="I82" s="7" t="s">
        <v>1538</v>
      </c>
      <c r="J82" s="7" t="s">
        <v>1538</v>
      </c>
    </row>
    <row r="83" spans="1:10" x14ac:dyDescent="0.25">
      <c r="A83" s="7">
        <v>1</v>
      </c>
      <c r="B83" s="8" t="s">
        <v>1539</v>
      </c>
      <c r="C83" s="8" t="s">
        <v>1540</v>
      </c>
      <c r="D83" s="8" t="s">
        <v>1541</v>
      </c>
      <c r="E83" s="7">
        <v>100</v>
      </c>
      <c r="F83" s="7">
        <v>782</v>
      </c>
      <c r="G83" s="7">
        <v>0</v>
      </c>
      <c r="H83" s="8" t="s">
        <v>1542</v>
      </c>
      <c r="I83" s="7" t="s">
        <v>1195</v>
      </c>
      <c r="J83" s="7" t="s">
        <v>1195</v>
      </c>
    </row>
    <row r="84" spans="1:10" x14ac:dyDescent="0.25">
      <c r="A84" s="7">
        <v>7</v>
      </c>
      <c r="B84" s="8" t="s">
        <v>1543</v>
      </c>
      <c r="C84" s="8" t="s">
        <v>1544</v>
      </c>
      <c r="D84" s="8" t="s">
        <v>1545</v>
      </c>
      <c r="E84" s="7">
        <v>63.69</v>
      </c>
      <c r="F84" s="7">
        <v>168</v>
      </c>
      <c r="G84" s="9">
        <v>2.0799999999999999E-54</v>
      </c>
      <c r="H84" s="8" t="s">
        <v>1546</v>
      </c>
      <c r="I84" s="7" t="s">
        <v>1547</v>
      </c>
      <c r="J84" s="7" t="s">
        <v>1547</v>
      </c>
    </row>
    <row r="85" spans="1:10" x14ac:dyDescent="0.25">
      <c r="A85" s="7">
        <v>2</v>
      </c>
      <c r="B85" s="8" t="s">
        <v>1548</v>
      </c>
      <c r="C85" s="8" t="s">
        <v>1549</v>
      </c>
      <c r="D85" s="8" t="s">
        <v>1550</v>
      </c>
      <c r="E85" s="7">
        <v>90.858999999999995</v>
      </c>
      <c r="F85" s="7">
        <v>2374</v>
      </c>
      <c r="G85" s="7">
        <v>0</v>
      </c>
      <c r="H85" s="8" t="s">
        <v>1551</v>
      </c>
      <c r="I85" s="7" t="s">
        <v>1216</v>
      </c>
      <c r="J85" s="7" t="s">
        <v>1216</v>
      </c>
    </row>
    <row r="86" spans="1:10" x14ac:dyDescent="0.25">
      <c r="A86" s="7">
        <v>20</v>
      </c>
      <c r="B86" s="8" t="s">
        <v>1552</v>
      </c>
      <c r="C86" s="8" t="s">
        <v>1553</v>
      </c>
      <c r="D86" s="8" t="s">
        <v>1554</v>
      </c>
      <c r="E86" s="7">
        <v>63.603999999999999</v>
      </c>
      <c r="F86" s="7">
        <v>283</v>
      </c>
      <c r="G86" s="9">
        <v>5.2299999999999997E-126</v>
      </c>
      <c r="H86" s="8" t="s">
        <v>1555</v>
      </c>
      <c r="I86" s="7" t="s">
        <v>1238</v>
      </c>
      <c r="J86" s="7" t="s">
        <v>1238</v>
      </c>
    </row>
    <row r="87" spans="1:10" x14ac:dyDescent="0.25">
      <c r="A87" s="7">
        <v>0</v>
      </c>
      <c r="B87" s="8" t="s">
        <v>1556</v>
      </c>
      <c r="C87" s="8" t="s">
        <v>1557</v>
      </c>
      <c r="D87" s="8" t="s">
        <v>1558</v>
      </c>
      <c r="E87" s="7">
        <v>99.537000000000006</v>
      </c>
      <c r="F87" s="7">
        <v>216</v>
      </c>
      <c r="G87" s="9">
        <v>3.2500000000000001E-156</v>
      </c>
      <c r="H87" s="8" t="s">
        <v>1559</v>
      </c>
      <c r="I87" s="7" t="s">
        <v>1195</v>
      </c>
      <c r="J87" s="7" t="s">
        <v>1195</v>
      </c>
    </row>
    <row r="88" spans="1:10" x14ac:dyDescent="0.25">
      <c r="A88" s="7">
        <v>5</v>
      </c>
      <c r="B88" s="8" t="s">
        <v>1560</v>
      </c>
      <c r="C88" s="8" t="s">
        <v>1561</v>
      </c>
      <c r="D88" s="8" t="s">
        <v>1562</v>
      </c>
      <c r="E88" s="7">
        <v>85.843000000000004</v>
      </c>
      <c r="F88" s="7">
        <v>332</v>
      </c>
      <c r="G88" s="7">
        <v>0</v>
      </c>
      <c r="H88" s="8" t="s">
        <v>1563</v>
      </c>
      <c r="I88" s="7" t="s">
        <v>1259</v>
      </c>
      <c r="J88" s="7" t="s">
        <v>1259</v>
      </c>
    </row>
    <row r="89" spans="1:10" x14ac:dyDescent="0.25">
      <c r="A89" s="7">
        <v>1</v>
      </c>
      <c r="B89" s="8" t="s">
        <v>1564</v>
      </c>
      <c r="C89" s="8" t="s">
        <v>1565</v>
      </c>
      <c r="D89" s="8" t="s">
        <v>1566</v>
      </c>
      <c r="E89" s="7">
        <v>100</v>
      </c>
      <c r="F89" s="7">
        <v>552</v>
      </c>
      <c r="G89" s="7">
        <v>0</v>
      </c>
      <c r="H89" s="8" t="s">
        <v>1567</v>
      </c>
      <c r="I89" s="7" t="s">
        <v>1195</v>
      </c>
      <c r="J89" s="7" t="s">
        <v>1195</v>
      </c>
    </row>
    <row r="90" spans="1:10" x14ac:dyDescent="0.25">
      <c r="A90" s="7">
        <v>11</v>
      </c>
      <c r="B90" s="8" t="s">
        <v>1568</v>
      </c>
      <c r="C90" s="8" t="s">
        <v>1569</v>
      </c>
      <c r="D90" s="8" t="s">
        <v>1570</v>
      </c>
      <c r="E90" s="7">
        <v>39.738</v>
      </c>
      <c r="F90" s="7">
        <v>458</v>
      </c>
      <c r="G90" s="9">
        <v>1.46E-100</v>
      </c>
      <c r="H90" s="8" t="s">
        <v>1571</v>
      </c>
      <c r="I90" s="7" t="s">
        <v>1572</v>
      </c>
      <c r="J90" s="7" t="s">
        <v>1572</v>
      </c>
    </row>
    <row r="91" spans="1:10" x14ac:dyDescent="0.25">
      <c r="A91" s="7">
        <v>11</v>
      </c>
      <c r="B91" s="8" t="s">
        <v>1573</v>
      </c>
      <c r="C91" s="8" t="s">
        <v>1574</v>
      </c>
      <c r="D91" s="8" t="s">
        <v>1575</v>
      </c>
      <c r="E91" s="7">
        <v>51.56</v>
      </c>
      <c r="F91" s="7">
        <v>609</v>
      </c>
      <c r="G91" s="7">
        <v>0</v>
      </c>
      <c r="H91" s="8" t="s">
        <v>1576</v>
      </c>
      <c r="I91" s="7" t="s">
        <v>1577</v>
      </c>
      <c r="J91" s="7" t="s">
        <v>1577</v>
      </c>
    </row>
    <row r="92" spans="1:10" x14ac:dyDescent="0.25">
      <c r="A92" s="7">
        <v>2</v>
      </c>
      <c r="B92" s="8" t="s">
        <v>1578</v>
      </c>
      <c r="C92" s="8" t="s">
        <v>1579</v>
      </c>
      <c r="D92" s="8" t="s">
        <v>1580</v>
      </c>
      <c r="E92" s="7">
        <v>88.525000000000006</v>
      </c>
      <c r="F92" s="7">
        <v>183</v>
      </c>
      <c r="G92" s="9">
        <v>8.74E-117</v>
      </c>
      <c r="H92" s="8" t="s">
        <v>1581</v>
      </c>
      <c r="I92" s="7" t="s">
        <v>1216</v>
      </c>
      <c r="J92" s="7" t="s">
        <v>1216</v>
      </c>
    </row>
    <row r="93" spans="1:10" x14ac:dyDescent="0.25">
      <c r="A93" s="7">
        <v>1</v>
      </c>
      <c r="B93" s="8" t="s">
        <v>1582</v>
      </c>
      <c r="C93" s="8" t="s">
        <v>1583</v>
      </c>
      <c r="D93" s="8" t="s">
        <v>1584</v>
      </c>
      <c r="E93" s="7">
        <v>97.064999999999998</v>
      </c>
      <c r="F93" s="7">
        <v>511</v>
      </c>
      <c r="G93" s="7">
        <v>0</v>
      </c>
      <c r="H93" s="8" t="s">
        <v>1585</v>
      </c>
      <c r="I93" s="7" t="s">
        <v>1195</v>
      </c>
      <c r="J93" s="7" t="s">
        <v>1195</v>
      </c>
    </row>
    <row r="94" spans="1:10" x14ac:dyDescent="0.25">
      <c r="A94" s="7">
        <v>2</v>
      </c>
      <c r="B94" s="8" t="s">
        <v>1586</v>
      </c>
      <c r="C94" s="8" t="s">
        <v>1587</v>
      </c>
      <c r="D94" s="8" t="s">
        <v>1588</v>
      </c>
      <c r="E94" s="7">
        <v>96.04</v>
      </c>
      <c r="F94" s="7">
        <v>303</v>
      </c>
      <c r="G94" s="7">
        <v>0</v>
      </c>
      <c r="H94" s="8" t="s">
        <v>1589</v>
      </c>
      <c r="I94" s="7" t="s">
        <v>1216</v>
      </c>
      <c r="J94" s="7" t="s">
        <v>1216</v>
      </c>
    </row>
    <row r="95" spans="1:10" x14ac:dyDescent="0.25">
      <c r="A95" s="7">
        <v>1</v>
      </c>
      <c r="B95" s="8" t="s">
        <v>1590</v>
      </c>
      <c r="C95" s="8" t="s">
        <v>1591</v>
      </c>
      <c r="D95" s="8" t="s">
        <v>1592</v>
      </c>
      <c r="E95" s="7">
        <v>100</v>
      </c>
      <c r="F95" s="7">
        <v>270</v>
      </c>
      <c r="G95" s="7">
        <v>0</v>
      </c>
      <c r="H95" s="8" t="s">
        <v>1593</v>
      </c>
      <c r="I95" s="7" t="s">
        <v>1195</v>
      </c>
      <c r="J95" s="7" t="s">
        <v>1195</v>
      </c>
    </row>
    <row r="96" spans="1:10" x14ac:dyDescent="0.25">
      <c r="A96" s="7">
        <v>7</v>
      </c>
      <c r="B96" s="8" t="s">
        <v>1594</v>
      </c>
      <c r="C96" s="8" t="s">
        <v>1595</v>
      </c>
      <c r="D96" s="8" t="s">
        <v>1596</v>
      </c>
      <c r="E96" s="7">
        <v>48.718000000000004</v>
      </c>
      <c r="F96" s="7">
        <v>195</v>
      </c>
      <c r="G96" s="9">
        <v>2.4899999999999999E-44</v>
      </c>
      <c r="H96" s="8" t="s">
        <v>1279</v>
      </c>
      <c r="I96" s="7" t="s">
        <v>1597</v>
      </c>
      <c r="J96" s="7" t="s">
        <v>1597</v>
      </c>
    </row>
    <row r="97" spans="1:10" x14ac:dyDescent="0.25">
      <c r="A97" s="7">
        <v>1</v>
      </c>
      <c r="B97" s="8" t="s">
        <v>1191</v>
      </c>
      <c r="C97" s="8" t="s">
        <v>1192</v>
      </c>
      <c r="D97" s="8" t="s">
        <v>1193</v>
      </c>
      <c r="E97" s="7">
        <v>100</v>
      </c>
      <c r="F97" s="7">
        <v>626</v>
      </c>
      <c r="G97" s="7">
        <v>0</v>
      </c>
      <c r="H97" s="8" t="s">
        <v>1194</v>
      </c>
      <c r="I97" s="7" t="s">
        <v>1195</v>
      </c>
      <c r="J97" s="7" t="s">
        <v>1195</v>
      </c>
    </row>
    <row r="98" spans="1:10" x14ac:dyDescent="0.25">
      <c r="A98" s="7">
        <v>1</v>
      </c>
      <c r="B98" s="8" t="s">
        <v>1598</v>
      </c>
      <c r="C98" s="8" t="s">
        <v>1599</v>
      </c>
      <c r="D98" s="8" t="s">
        <v>1600</v>
      </c>
      <c r="E98" s="7">
        <v>100</v>
      </c>
      <c r="F98" s="7">
        <v>439</v>
      </c>
      <c r="G98" s="7">
        <v>0</v>
      </c>
      <c r="H98" s="8" t="s">
        <v>1601</v>
      </c>
      <c r="I98" s="7" t="s">
        <v>1195</v>
      </c>
      <c r="J98" s="7" t="s">
        <v>1195</v>
      </c>
    </row>
    <row r="99" spans="1:10" x14ac:dyDescent="0.25">
      <c r="A99" s="7">
        <v>1</v>
      </c>
      <c r="B99" s="8" t="s">
        <v>1602</v>
      </c>
      <c r="C99" s="8" t="s">
        <v>1603</v>
      </c>
      <c r="D99" s="8" t="s">
        <v>1604</v>
      </c>
      <c r="E99" s="7">
        <v>100</v>
      </c>
      <c r="F99" s="7">
        <v>653</v>
      </c>
      <c r="G99" s="7">
        <v>0</v>
      </c>
      <c r="H99" s="8" t="s">
        <v>1605</v>
      </c>
      <c r="I99" s="7" t="s">
        <v>1195</v>
      </c>
      <c r="J99" s="7" t="s">
        <v>1195</v>
      </c>
    </row>
    <row r="100" spans="1:10" x14ac:dyDescent="0.25">
      <c r="A100" s="7">
        <v>1</v>
      </c>
      <c r="B100" s="8" t="s">
        <v>1606</v>
      </c>
      <c r="C100" s="8" t="s">
        <v>1607</v>
      </c>
      <c r="D100" s="8" t="s">
        <v>1608</v>
      </c>
      <c r="E100" s="7">
        <v>99.512</v>
      </c>
      <c r="F100" s="7">
        <v>205</v>
      </c>
      <c r="G100" s="9">
        <v>2.3999999999999999E-144</v>
      </c>
      <c r="H100" s="8" t="s">
        <v>1609</v>
      </c>
      <c r="I100" s="7" t="s">
        <v>1195</v>
      </c>
      <c r="J100" s="7" t="s">
        <v>1195</v>
      </c>
    </row>
    <row r="101" spans="1:10" x14ac:dyDescent="0.25">
      <c r="A101" s="7">
        <v>2</v>
      </c>
      <c r="B101" s="8" t="s">
        <v>1610</v>
      </c>
      <c r="C101" s="8" t="s">
        <v>1611</v>
      </c>
      <c r="D101" s="8" t="s">
        <v>1612</v>
      </c>
      <c r="E101" s="7">
        <v>91.518000000000001</v>
      </c>
      <c r="F101" s="7">
        <v>224</v>
      </c>
      <c r="G101" s="9">
        <v>7.0700000000000006E-136</v>
      </c>
      <c r="H101" s="8" t="s">
        <v>1613</v>
      </c>
      <c r="I101" s="7" t="s">
        <v>1216</v>
      </c>
      <c r="J101" s="7" t="s">
        <v>1216</v>
      </c>
    </row>
    <row r="102" spans="1:10" x14ac:dyDescent="0.25">
      <c r="A102" s="7">
        <v>1</v>
      </c>
      <c r="B102" s="8" t="s">
        <v>1614</v>
      </c>
      <c r="C102" s="8" t="s">
        <v>1615</v>
      </c>
      <c r="D102" s="8" t="s">
        <v>1616</v>
      </c>
      <c r="E102" s="7">
        <v>97.263999999999996</v>
      </c>
      <c r="F102" s="7">
        <v>329</v>
      </c>
      <c r="G102" s="7">
        <v>0</v>
      </c>
      <c r="H102" s="8" t="s">
        <v>1617</v>
      </c>
      <c r="I102" s="7" t="s">
        <v>1216</v>
      </c>
      <c r="J102" s="7" t="s">
        <v>1216</v>
      </c>
    </row>
    <row r="103" spans="1:10" x14ac:dyDescent="0.25">
      <c r="A103" s="7">
        <v>1</v>
      </c>
      <c r="B103" s="8" t="s">
        <v>1618</v>
      </c>
      <c r="C103" s="8" t="s">
        <v>1619</v>
      </c>
      <c r="D103" s="8" t="s">
        <v>1620</v>
      </c>
      <c r="E103" s="7">
        <v>100</v>
      </c>
      <c r="F103" s="7">
        <v>257</v>
      </c>
      <c r="G103" s="7">
        <v>0</v>
      </c>
      <c r="H103" s="8" t="s">
        <v>1621</v>
      </c>
      <c r="I103" s="7" t="s">
        <v>1195</v>
      </c>
      <c r="J103" s="7" t="s">
        <v>1195</v>
      </c>
    </row>
    <row r="104" spans="1:10" x14ac:dyDescent="0.25">
      <c r="A104" s="7">
        <v>8</v>
      </c>
      <c r="B104" s="8" t="s">
        <v>1622</v>
      </c>
      <c r="C104" s="8" t="s">
        <v>1623</v>
      </c>
      <c r="D104" s="8" t="s">
        <v>1624</v>
      </c>
      <c r="E104" s="7">
        <v>64.179000000000002</v>
      </c>
      <c r="F104" s="7">
        <v>201</v>
      </c>
      <c r="G104" s="9">
        <v>7.0999999999999994E-77</v>
      </c>
      <c r="H104" s="8" t="s">
        <v>1625</v>
      </c>
      <c r="I104" s="7" t="s">
        <v>1285</v>
      </c>
      <c r="J104" s="7" t="s">
        <v>1285</v>
      </c>
    </row>
    <row r="105" spans="1:10" x14ac:dyDescent="0.25">
      <c r="A105" s="7">
        <v>1</v>
      </c>
      <c r="B105" s="8" t="s">
        <v>1626</v>
      </c>
      <c r="C105" s="8" t="s">
        <v>1627</v>
      </c>
      <c r="D105" s="8" t="s">
        <v>1628</v>
      </c>
      <c r="E105" s="7">
        <v>100</v>
      </c>
      <c r="F105" s="7">
        <v>262</v>
      </c>
      <c r="G105" s="7">
        <v>0</v>
      </c>
      <c r="H105" s="8" t="s">
        <v>1629</v>
      </c>
      <c r="I105" s="7" t="s">
        <v>1195</v>
      </c>
      <c r="J105" s="7" t="s">
        <v>1195</v>
      </c>
    </row>
    <row r="106" spans="1:10" x14ac:dyDescent="0.25">
      <c r="A106" s="7">
        <v>19</v>
      </c>
      <c r="B106" s="8" t="s">
        <v>1630</v>
      </c>
      <c r="C106" s="8" t="s">
        <v>1631</v>
      </c>
      <c r="D106" s="8" t="s">
        <v>1632</v>
      </c>
      <c r="E106" s="7">
        <v>44.506999999999998</v>
      </c>
      <c r="F106" s="7">
        <v>355</v>
      </c>
      <c r="G106" s="9">
        <v>5.5300000000000004E-74</v>
      </c>
      <c r="H106" s="8" t="s">
        <v>1633</v>
      </c>
      <c r="I106" s="7" t="s">
        <v>1412</v>
      </c>
      <c r="J106" s="7" t="s">
        <v>1412</v>
      </c>
    </row>
    <row r="107" spans="1:10" x14ac:dyDescent="0.25">
      <c r="A107" s="7">
        <v>17</v>
      </c>
      <c r="B107" s="8" t="s">
        <v>1634</v>
      </c>
      <c r="C107" s="8" t="s">
        <v>1635</v>
      </c>
      <c r="D107" s="8" t="s">
        <v>1636</v>
      </c>
      <c r="E107" s="7">
        <v>45.804000000000002</v>
      </c>
      <c r="F107" s="7">
        <v>286</v>
      </c>
      <c r="G107" s="9">
        <v>1.1599999999999999E-76</v>
      </c>
      <c r="H107" s="8" t="s">
        <v>1637</v>
      </c>
      <c r="I107" s="7" t="s">
        <v>1238</v>
      </c>
      <c r="J107" s="7" t="s">
        <v>1238</v>
      </c>
    </row>
    <row r="108" spans="1:10" x14ac:dyDescent="0.25">
      <c r="A108" s="7">
        <v>11</v>
      </c>
      <c r="B108" s="8" t="s">
        <v>1638</v>
      </c>
      <c r="C108" s="8" t="s">
        <v>1639</v>
      </c>
      <c r="D108" s="8" t="s">
        <v>1640</v>
      </c>
      <c r="E108" s="7">
        <v>59.384</v>
      </c>
      <c r="F108" s="7">
        <v>357</v>
      </c>
      <c r="G108" s="9">
        <v>1.0299999999999999E-142</v>
      </c>
      <c r="H108" s="8" t="s">
        <v>1641</v>
      </c>
      <c r="I108" s="7" t="s">
        <v>1642</v>
      </c>
      <c r="J108" s="7" t="s">
        <v>1642</v>
      </c>
    </row>
    <row r="109" spans="1:10" x14ac:dyDescent="0.25">
      <c r="A109" s="7">
        <v>1</v>
      </c>
      <c r="B109" s="8" t="s">
        <v>1643</v>
      </c>
      <c r="C109" s="8" t="s">
        <v>1644</v>
      </c>
      <c r="D109" s="8" t="s">
        <v>1645</v>
      </c>
      <c r="E109" s="7">
        <v>99.747</v>
      </c>
      <c r="F109" s="7">
        <v>396</v>
      </c>
      <c r="G109" s="7">
        <v>0</v>
      </c>
      <c r="H109" s="8" t="s">
        <v>1646</v>
      </c>
      <c r="I109" s="7" t="s">
        <v>1195</v>
      </c>
      <c r="J109" s="7" t="s">
        <v>1195</v>
      </c>
    </row>
    <row r="110" spans="1:10" x14ac:dyDescent="0.25">
      <c r="A110" s="7">
        <v>2</v>
      </c>
      <c r="B110" s="8" t="s">
        <v>1647</v>
      </c>
      <c r="C110" s="8" t="s">
        <v>1648</v>
      </c>
      <c r="D110" s="8" t="s">
        <v>1649</v>
      </c>
      <c r="E110" s="7">
        <v>89.176000000000002</v>
      </c>
      <c r="F110" s="7">
        <v>425</v>
      </c>
      <c r="G110" s="7">
        <v>0</v>
      </c>
      <c r="H110" s="8" t="s">
        <v>1650</v>
      </c>
      <c r="I110" s="7" t="s">
        <v>1216</v>
      </c>
      <c r="J110" s="7" t="s">
        <v>1216</v>
      </c>
    </row>
    <row r="111" spans="1:10" x14ac:dyDescent="0.25">
      <c r="A111" s="7">
        <v>12</v>
      </c>
      <c r="B111" s="8" t="s">
        <v>1651</v>
      </c>
      <c r="C111" s="8" t="s">
        <v>1652</v>
      </c>
      <c r="D111" s="8" t="s">
        <v>1653</v>
      </c>
      <c r="E111" s="7">
        <v>96.367999999999995</v>
      </c>
      <c r="F111" s="7">
        <v>1542</v>
      </c>
      <c r="G111" s="7">
        <v>0</v>
      </c>
      <c r="H111" s="8" t="s">
        <v>1654</v>
      </c>
      <c r="I111" s="7" t="s">
        <v>1216</v>
      </c>
      <c r="J111" s="7" t="s">
        <v>1216</v>
      </c>
    </row>
    <row r="112" spans="1:10" x14ac:dyDescent="0.25">
      <c r="A112" s="7">
        <v>16</v>
      </c>
      <c r="B112" s="8" t="s">
        <v>1655</v>
      </c>
      <c r="C112" s="8" t="s">
        <v>1656</v>
      </c>
      <c r="D112" s="8" t="s">
        <v>1657</v>
      </c>
      <c r="E112" s="7">
        <v>62.02</v>
      </c>
      <c r="F112" s="7">
        <v>495</v>
      </c>
      <c r="G112" s="7">
        <v>0</v>
      </c>
      <c r="H112" s="8" t="s">
        <v>1658</v>
      </c>
      <c r="I112" s="7" t="s">
        <v>1238</v>
      </c>
      <c r="J112" s="7" t="s">
        <v>1238</v>
      </c>
    </row>
    <row r="113" spans="1:10" x14ac:dyDescent="0.25">
      <c r="A113" s="7">
        <v>0</v>
      </c>
      <c r="B113" s="8" t="s">
        <v>1659</v>
      </c>
      <c r="C113" s="8" t="s">
        <v>1660</v>
      </c>
      <c r="D113" s="8" t="s">
        <v>1661</v>
      </c>
      <c r="E113" s="7">
        <v>80.191999999999993</v>
      </c>
      <c r="F113" s="7">
        <v>313</v>
      </c>
      <c r="G113" s="9">
        <v>4.2E-147</v>
      </c>
      <c r="H113" s="8" t="s">
        <v>1662</v>
      </c>
      <c r="I113" s="7" t="s">
        <v>1195</v>
      </c>
      <c r="J113" s="7" t="s">
        <v>1195</v>
      </c>
    </row>
    <row r="114" spans="1:10" x14ac:dyDescent="0.25">
      <c r="A114" s="7">
        <v>1</v>
      </c>
      <c r="B114" s="8" t="s">
        <v>1663</v>
      </c>
      <c r="C114" s="8" t="s">
        <v>1664</v>
      </c>
      <c r="D114" s="8" t="s">
        <v>1665</v>
      </c>
      <c r="E114" s="7">
        <v>93.06</v>
      </c>
      <c r="F114" s="7">
        <v>562</v>
      </c>
      <c r="G114" s="7">
        <v>0</v>
      </c>
      <c r="H114" s="8" t="s">
        <v>1666</v>
      </c>
      <c r="I114" s="7" t="s">
        <v>1195</v>
      </c>
      <c r="J114" s="7" t="s">
        <v>1195</v>
      </c>
    </row>
    <row r="115" spans="1:10" x14ac:dyDescent="0.25">
      <c r="A115" s="7">
        <v>39</v>
      </c>
      <c r="B115" s="8" t="s">
        <v>1667</v>
      </c>
      <c r="C115" s="8" t="s">
        <v>1668</v>
      </c>
      <c r="D115" s="8" t="s">
        <v>1669</v>
      </c>
      <c r="E115" s="7">
        <v>41.872</v>
      </c>
      <c r="F115" s="7">
        <v>203</v>
      </c>
      <c r="G115" s="9">
        <v>1.7100000000000001E-45</v>
      </c>
      <c r="H115" s="8" t="s">
        <v>1670</v>
      </c>
      <c r="I115" s="7" t="s">
        <v>1671</v>
      </c>
      <c r="J115" s="7" t="s">
        <v>1671</v>
      </c>
    </row>
    <row r="116" spans="1:10" x14ac:dyDescent="0.25">
      <c r="A116" s="7">
        <v>19</v>
      </c>
      <c r="B116" s="8" t="s">
        <v>1672</v>
      </c>
      <c r="C116" s="8" t="s">
        <v>1673</v>
      </c>
      <c r="D116" s="8" t="s">
        <v>1674</v>
      </c>
      <c r="E116" s="7">
        <v>32.786999999999999</v>
      </c>
      <c r="F116" s="7">
        <v>122</v>
      </c>
      <c r="G116" s="9">
        <v>2.5700000000000002E-13</v>
      </c>
      <c r="H116" s="8" t="s">
        <v>1675</v>
      </c>
      <c r="I116" s="7" t="s">
        <v>1676</v>
      </c>
      <c r="J116" s="7" t="s">
        <v>1676</v>
      </c>
    </row>
    <row r="117" spans="1:10" x14ac:dyDescent="0.25">
      <c r="A117" s="7">
        <v>1</v>
      </c>
      <c r="B117" s="8" t="s">
        <v>1677</v>
      </c>
      <c r="C117" s="8" t="s">
        <v>1678</v>
      </c>
      <c r="D117" s="8" t="s">
        <v>1679</v>
      </c>
      <c r="E117" s="7">
        <v>100</v>
      </c>
      <c r="F117" s="7">
        <v>324</v>
      </c>
      <c r="G117" s="7">
        <v>0</v>
      </c>
      <c r="H117" s="8" t="s">
        <v>1680</v>
      </c>
      <c r="I117" s="7" t="s">
        <v>1195</v>
      </c>
      <c r="J117" s="7" t="s">
        <v>1195</v>
      </c>
    </row>
    <row r="118" spans="1:10" x14ac:dyDescent="0.25">
      <c r="A118" s="7">
        <v>1</v>
      </c>
      <c r="B118" s="8" t="s">
        <v>1681</v>
      </c>
      <c r="C118" s="8" t="s">
        <v>1682</v>
      </c>
      <c r="D118" s="8" t="s">
        <v>1683</v>
      </c>
      <c r="E118" s="7">
        <v>100</v>
      </c>
      <c r="F118" s="7">
        <v>151</v>
      </c>
      <c r="G118" s="9">
        <v>6.8299999999999997E-106</v>
      </c>
      <c r="H118" s="8" t="s">
        <v>1684</v>
      </c>
      <c r="I118" s="7" t="s">
        <v>1195</v>
      </c>
      <c r="J118" s="7" t="s">
        <v>1195</v>
      </c>
    </row>
    <row r="119" spans="1:10" x14ac:dyDescent="0.25">
      <c r="A119" s="7">
        <v>8</v>
      </c>
      <c r="B119" s="8" t="s">
        <v>1685</v>
      </c>
      <c r="C119" s="8" t="s">
        <v>1686</v>
      </c>
      <c r="D119" s="8" t="s">
        <v>1687</v>
      </c>
      <c r="E119" s="7">
        <v>52.906999999999996</v>
      </c>
      <c r="F119" s="7">
        <v>172</v>
      </c>
      <c r="G119" s="9">
        <v>9.3599999999999994E-49</v>
      </c>
      <c r="H119" s="8" t="s">
        <v>1279</v>
      </c>
      <c r="I119" s="7" t="s">
        <v>1688</v>
      </c>
      <c r="J119" s="7" t="s">
        <v>1688</v>
      </c>
    </row>
    <row r="120" spans="1:10" x14ac:dyDescent="0.25">
      <c r="A120" s="7">
        <v>1</v>
      </c>
      <c r="B120" s="8" t="s">
        <v>1689</v>
      </c>
      <c r="C120" s="8" t="s">
        <v>1690</v>
      </c>
      <c r="D120" s="8" t="s">
        <v>1691</v>
      </c>
      <c r="E120" s="7">
        <v>100</v>
      </c>
      <c r="F120" s="7">
        <v>129</v>
      </c>
      <c r="G120" s="9">
        <v>5.23E-90</v>
      </c>
      <c r="H120" s="8" t="s">
        <v>1692</v>
      </c>
      <c r="I120" s="7" t="s">
        <v>1398</v>
      </c>
      <c r="J120" s="7" t="s">
        <v>1398</v>
      </c>
    </row>
    <row r="121" spans="1:10" x14ac:dyDescent="0.25">
      <c r="A121" s="7">
        <v>2</v>
      </c>
      <c r="B121" s="8" t="s">
        <v>1693</v>
      </c>
      <c r="C121" s="8" t="s">
        <v>1694</v>
      </c>
      <c r="D121" s="8" t="s">
        <v>1695</v>
      </c>
      <c r="E121" s="7">
        <v>85.366</v>
      </c>
      <c r="F121" s="7">
        <v>492</v>
      </c>
      <c r="G121" s="7">
        <v>0</v>
      </c>
      <c r="H121" s="8" t="s">
        <v>1696</v>
      </c>
      <c r="I121" s="7" t="s">
        <v>1216</v>
      </c>
      <c r="J121" s="7" t="s">
        <v>1216</v>
      </c>
    </row>
    <row r="122" spans="1:10" x14ac:dyDescent="0.25">
      <c r="A122" s="7">
        <v>2</v>
      </c>
      <c r="B122" s="8" t="s">
        <v>1697</v>
      </c>
      <c r="C122" s="8" t="s">
        <v>1698</v>
      </c>
      <c r="D122" s="8" t="s">
        <v>1699</v>
      </c>
      <c r="E122" s="7">
        <v>86.501999999999995</v>
      </c>
      <c r="F122" s="7">
        <v>526</v>
      </c>
      <c r="G122" s="7">
        <v>0</v>
      </c>
      <c r="H122" s="8" t="s">
        <v>1700</v>
      </c>
      <c r="I122" s="7" t="s">
        <v>1216</v>
      </c>
      <c r="J122" s="7" t="s">
        <v>1216</v>
      </c>
    </row>
    <row r="123" spans="1:10" x14ac:dyDescent="0.25">
      <c r="A123" s="7">
        <v>1</v>
      </c>
      <c r="B123" s="8" t="s">
        <v>1701</v>
      </c>
      <c r="C123" s="8" t="s">
        <v>1702</v>
      </c>
      <c r="D123" s="8" t="s">
        <v>1703</v>
      </c>
      <c r="E123" s="7">
        <v>100</v>
      </c>
      <c r="F123" s="7">
        <v>211</v>
      </c>
      <c r="G123" s="9">
        <v>4.1700000000000001E-153</v>
      </c>
      <c r="H123" s="8" t="s">
        <v>1704</v>
      </c>
      <c r="I123" s="7" t="s">
        <v>1195</v>
      </c>
      <c r="J123" s="7" t="s">
        <v>1195</v>
      </c>
    </row>
    <row r="124" spans="1:10" x14ac:dyDescent="0.25">
      <c r="A124" s="7">
        <v>1</v>
      </c>
      <c r="B124" s="8" t="s">
        <v>1705</v>
      </c>
      <c r="C124" s="8" t="s">
        <v>1706</v>
      </c>
      <c r="D124" s="8" t="s">
        <v>1707</v>
      </c>
      <c r="E124" s="7">
        <v>100</v>
      </c>
      <c r="F124" s="7">
        <v>138</v>
      </c>
      <c r="G124" s="9">
        <v>6.88E-99</v>
      </c>
      <c r="H124" s="8" t="s">
        <v>1708</v>
      </c>
      <c r="I124" s="7" t="s">
        <v>1195</v>
      </c>
      <c r="J124" s="7" t="s">
        <v>1195</v>
      </c>
    </row>
    <row r="125" spans="1:10" x14ac:dyDescent="0.25">
      <c r="A125" s="7">
        <v>1</v>
      </c>
      <c r="B125" s="8" t="s">
        <v>1709</v>
      </c>
      <c r="C125" s="8" t="s">
        <v>1710</v>
      </c>
      <c r="D125" s="8" t="s">
        <v>1711</v>
      </c>
      <c r="E125" s="7">
        <v>100</v>
      </c>
      <c r="F125" s="7">
        <v>340</v>
      </c>
      <c r="G125" s="7">
        <v>0</v>
      </c>
      <c r="H125" s="8" t="s">
        <v>1380</v>
      </c>
      <c r="I125" s="7" t="s">
        <v>1195</v>
      </c>
      <c r="J125" s="7" t="s">
        <v>1195</v>
      </c>
    </row>
    <row r="126" spans="1:10" x14ac:dyDescent="0.25">
      <c r="A126" s="7">
        <v>39</v>
      </c>
      <c r="B126" s="8" t="s">
        <v>1712</v>
      </c>
      <c r="C126" s="8" t="s">
        <v>1713</v>
      </c>
      <c r="D126" s="8" t="s">
        <v>1714</v>
      </c>
      <c r="E126" s="7">
        <v>66.929000000000002</v>
      </c>
      <c r="F126" s="7">
        <v>127</v>
      </c>
      <c r="G126" s="9">
        <v>2.2999999999999999E-46</v>
      </c>
      <c r="H126" s="8" t="s">
        <v>1715</v>
      </c>
      <c r="I126" s="7" t="s">
        <v>1642</v>
      </c>
      <c r="J126" s="7" t="s">
        <v>1642</v>
      </c>
    </row>
    <row r="127" spans="1:10" x14ac:dyDescent="0.25">
      <c r="A127" s="7">
        <v>38</v>
      </c>
      <c r="B127" s="8" t="s">
        <v>1716</v>
      </c>
      <c r="C127" s="8" t="s">
        <v>1717</v>
      </c>
      <c r="D127" s="8" t="s">
        <v>1718</v>
      </c>
      <c r="E127" s="7">
        <v>37.405000000000001</v>
      </c>
      <c r="F127" s="7">
        <v>917</v>
      </c>
      <c r="G127" s="7">
        <v>0</v>
      </c>
      <c r="H127" s="8" t="s">
        <v>1237</v>
      </c>
      <c r="I127" s="7" t="s">
        <v>1238</v>
      </c>
      <c r="J127" s="7" t="s">
        <v>1238</v>
      </c>
    </row>
    <row r="128" spans="1:10" x14ac:dyDescent="0.25">
      <c r="A128" s="7">
        <v>1</v>
      </c>
      <c r="B128" s="8" t="s">
        <v>1719</v>
      </c>
      <c r="C128" s="8" t="s">
        <v>1720</v>
      </c>
      <c r="D128" s="8" t="s">
        <v>1721</v>
      </c>
      <c r="E128" s="7">
        <v>100</v>
      </c>
      <c r="F128" s="7">
        <v>361</v>
      </c>
      <c r="G128" s="7">
        <v>0</v>
      </c>
      <c r="H128" s="8" t="s">
        <v>1722</v>
      </c>
      <c r="I128" s="7" t="s">
        <v>1195</v>
      </c>
      <c r="J128" s="7" t="s">
        <v>1195</v>
      </c>
    </row>
    <row r="129" spans="1:10" x14ac:dyDescent="0.25">
      <c r="A129" s="7">
        <v>1</v>
      </c>
      <c r="B129" s="8" t="s">
        <v>1723</v>
      </c>
      <c r="C129" s="8" t="s">
        <v>1724</v>
      </c>
      <c r="D129" s="8" t="s">
        <v>1725</v>
      </c>
      <c r="E129" s="7">
        <v>100</v>
      </c>
      <c r="F129" s="7">
        <v>441</v>
      </c>
      <c r="G129" s="7">
        <v>0</v>
      </c>
      <c r="H129" s="8" t="s">
        <v>1726</v>
      </c>
      <c r="I129" s="7" t="s">
        <v>1195</v>
      </c>
      <c r="J129" s="7" t="s">
        <v>1195</v>
      </c>
    </row>
    <row r="130" spans="1:10" x14ac:dyDescent="0.25">
      <c r="A130" s="7">
        <v>0</v>
      </c>
      <c r="B130" s="8" t="s">
        <v>1727</v>
      </c>
      <c r="C130" s="8" t="s">
        <v>1728</v>
      </c>
      <c r="D130" s="8" t="s">
        <v>1729</v>
      </c>
      <c r="E130" s="7">
        <v>100</v>
      </c>
      <c r="F130" s="7">
        <v>276</v>
      </c>
      <c r="G130" s="7">
        <v>0</v>
      </c>
      <c r="H130" s="8" t="s">
        <v>1730</v>
      </c>
      <c r="I130" s="7" t="s">
        <v>1195</v>
      </c>
      <c r="J130" s="7" t="s">
        <v>1195</v>
      </c>
    </row>
    <row r="131" spans="1:10" x14ac:dyDescent="0.25">
      <c r="A131" s="7">
        <v>1</v>
      </c>
      <c r="B131" s="8" t="s">
        <v>1731</v>
      </c>
      <c r="C131" s="8" t="s">
        <v>1732</v>
      </c>
      <c r="D131" s="8" t="s">
        <v>1733</v>
      </c>
      <c r="E131" s="7">
        <v>95.853999999999999</v>
      </c>
      <c r="F131" s="7">
        <v>410</v>
      </c>
      <c r="G131" s="7">
        <v>0</v>
      </c>
      <c r="H131" s="8" t="s">
        <v>1734</v>
      </c>
      <c r="I131" s="7" t="s">
        <v>1195</v>
      </c>
      <c r="J131" s="7" t="s">
        <v>1195</v>
      </c>
    </row>
    <row r="132" spans="1:10" x14ac:dyDescent="0.25">
      <c r="A132" s="7">
        <v>1</v>
      </c>
      <c r="B132" s="8" t="s">
        <v>1735</v>
      </c>
      <c r="C132" s="8" t="s">
        <v>1736</v>
      </c>
      <c r="D132" s="8" t="s">
        <v>1737</v>
      </c>
      <c r="E132" s="7">
        <v>100</v>
      </c>
      <c r="F132" s="7">
        <v>379</v>
      </c>
      <c r="G132" s="7">
        <v>0</v>
      </c>
      <c r="H132" s="8" t="s">
        <v>1220</v>
      </c>
      <c r="I132" s="7" t="s">
        <v>1195</v>
      </c>
      <c r="J132" s="7" t="s">
        <v>1195</v>
      </c>
    </row>
    <row r="133" spans="1:10" x14ac:dyDescent="0.25">
      <c r="A133" s="7">
        <v>1</v>
      </c>
      <c r="B133" s="8" t="s">
        <v>1738</v>
      </c>
      <c r="C133" s="8" t="s">
        <v>1739</v>
      </c>
      <c r="D133" s="8" t="s">
        <v>1740</v>
      </c>
      <c r="E133" s="7">
        <v>100</v>
      </c>
      <c r="F133" s="7">
        <v>192</v>
      </c>
      <c r="G133" s="9">
        <v>1.67E-137</v>
      </c>
      <c r="H133" s="8" t="s">
        <v>1741</v>
      </c>
      <c r="I133" s="7" t="s">
        <v>1195</v>
      </c>
      <c r="J133" s="7" t="s">
        <v>1195</v>
      </c>
    </row>
    <row r="134" spans="1:10" x14ac:dyDescent="0.25">
      <c r="A134" s="7">
        <v>2</v>
      </c>
      <c r="B134" s="8" t="s">
        <v>1742</v>
      </c>
      <c r="C134" s="8" t="s">
        <v>1743</v>
      </c>
      <c r="D134" s="8" t="s">
        <v>1744</v>
      </c>
      <c r="E134" s="7">
        <v>99.028999999999996</v>
      </c>
      <c r="F134" s="7">
        <v>103</v>
      </c>
      <c r="G134" s="9">
        <v>1.0599999999999999E-66</v>
      </c>
      <c r="H134" s="8" t="s">
        <v>1745</v>
      </c>
      <c r="I134" s="7" t="s">
        <v>1216</v>
      </c>
      <c r="J134" s="7" t="s">
        <v>1216</v>
      </c>
    </row>
    <row r="135" spans="1:10" x14ac:dyDescent="0.25">
      <c r="A135" s="7">
        <v>18</v>
      </c>
      <c r="B135" s="8" t="s">
        <v>1746</v>
      </c>
      <c r="C135" s="8" t="s">
        <v>1747</v>
      </c>
      <c r="D135" s="8" t="s">
        <v>1748</v>
      </c>
      <c r="E135" s="7">
        <v>55.435000000000002</v>
      </c>
      <c r="F135" s="7">
        <v>184</v>
      </c>
      <c r="G135" s="9">
        <v>1.44E-65</v>
      </c>
      <c r="H135" s="8" t="s">
        <v>1749</v>
      </c>
      <c r="I135" s="7" t="s">
        <v>1750</v>
      </c>
      <c r="J135" s="7" t="s">
        <v>1750</v>
      </c>
    </row>
    <row r="136" spans="1:10" x14ac:dyDescent="0.25">
      <c r="A136" s="7">
        <v>20</v>
      </c>
      <c r="B136" s="8" t="s">
        <v>1751</v>
      </c>
      <c r="C136" s="8" t="s">
        <v>1752</v>
      </c>
      <c r="D136" s="8" t="s">
        <v>1753</v>
      </c>
      <c r="E136" s="7">
        <v>42.069000000000003</v>
      </c>
      <c r="F136" s="7">
        <v>145</v>
      </c>
      <c r="G136" s="9">
        <v>5.4599999999999999E-27</v>
      </c>
      <c r="H136" s="8" t="s">
        <v>1520</v>
      </c>
      <c r="I136" s="7" t="s">
        <v>1754</v>
      </c>
      <c r="J136" s="7" t="s">
        <v>1754</v>
      </c>
    </row>
    <row r="137" spans="1:10" x14ac:dyDescent="0.25">
      <c r="A137" s="7">
        <v>2</v>
      </c>
      <c r="B137" s="8" t="s">
        <v>1755</v>
      </c>
      <c r="C137" s="8" t="s">
        <v>1756</v>
      </c>
      <c r="D137" s="8" t="s">
        <v>1757</v>
      </c>
      <c r="E137" s="7">
        <v>91.304000000000002</v>
      </c>
      <c r="F137" s="7">
        <v>138</v>
      </c>
      <c r="G137" s="9">
        <v>3.6800000000000002E-88</v>
      </c>
      <c r="H137" s="8" t="s">
        <v>1758</v>
      </c>
      <c r="I137" s="7" t="s">
        <v>1216</v>
      </c>
      <c r="J137" s="7" t="s">
        <v>1216</v>
      </c>
    </row>
    <row r="138" spans="1:10" x14ac:dyDescent="0.25">
      <c r="A138" s="7">
        <v>0</v>
      </c>
      <c r="B138" s="8" t="s">
        <v>1759</v>
      </c>
      <c r="C138" s="8" t="s">
        <v>1760</v>
      </c>
      <c r="D138" s="8" t="s">
        <v>1761</v>
      </c>
      <c r="E138" s="7">
        <v>100</v>
      </c>
      <c r="F138" s="7">
        <v>431</v>
      </c>
      <c r="G138" s="7">
        <v>0</v>
      </c>
      <c r="H138" s="8" t="s">
        <v>1762</v>
      </c>
      <c r="I138" s="7" t="s">
        <v>1195</v>
      </c>
      <c r="J138" s="7" t="s">
        <v>1195</v>
      </c>
    </row>
    <row r="139" spans="1:10" x14ac:dyDescent="0.25">
      <c r="A139" s="7">
        <v>3</v>
      </c>
      <c r="B139" s="8" t="s">
        <v>1763</v>
      </c>
      <c r="C139" s="8" t="s">
        <v>1764</v>
      </c>
      <c r="D139" s="8" t="s">
        <v>1765</v>
      </c>
      <c r="E139" s="7">
        <v>74</v>
      </c>
      <c r="F139" s="7">
        <v>100</v>
      </c>
      <c r="G139" s="9">
        <v>4.4200000000000002E-48</v>
      </c>
      <c r="H139" s="8" t="s">
        <v>1766</v>
      </c>
      <c r="I139" s="7" t="s">
        <v>1216</v>
      </c>
      <c r="J139" s="7" t="s">
        <v>1216</v>
      </c>
    </row>
    <row r="140" spans="1:10" x14ac:dyDescent="0.25">
      <c r="A140" s="7">
        <v>1</v>
      </c>
      <c r="B140" s="8" t="s">
        <v>1767</v>
      </c>
      <c r="C140" s="8" t="s">
        <v>1768</v>
      </c>
      <c r="D140" s="8" t="s">
        <v>1769</v>
      </c>
      <c r="E140" s="7">
        <v>100</v>
      </c>
      <c r="F140" s="7">
        <v>1056</v>
      </c>
      <c r="G140" s="7">
        <v>0</v>
      </c>
      <c r="H140" s="8" t="s">
        <v>1770</v>
      </c>
      <c r="I140" s="7" t="s">
        <v>1195</v>
      </c>
      <c r="J140" s="7" t="s">
        <v>1195</v>
      </c>
    </row>
    <row r="141" spans="1:10" x14ac:dyDescent="0.25">
      <c r="A141" s="7">
        <v>8</v>
      </c>
      <c r="B141" s="8" t="s">
        <v>1771</v>
      </c>
      <c r="C141" s="8" t="s">
        <v>1772</v>
      </c>
      <c r="D141" s="8" t="s">
        <v>1773</v>
      </c>
      <c r="E141" s="7">
        <v>69.628</v>
      </c>
      <c r="F141" s="7">
        <v>349</v>
      </c>
      <c r="G141" s="9">
        <v>4.5200000000000004E-168</v>
      </c>
      <c r="H141" s="8" t="s">
        <v>1774</v>
      </c>
      <c r="I141" s="7" t="s">
        <v>1238</v>
      </c>
      <c r="J141" s="7" t="s">
        <v>1238</v>
      </c>
    </row>
    <row r="142" spans="1:10" x14ac:dyDescent="0.25">
      <c r="A142" s="7">
        <v>1</v>
      </c>
      <c r="B142" s="8" t="s">
        <v>1775</v>
      </c>
      <c r="C142" s="8" t="s">
        <v>1776</v>
      </c>
      <c r="D142" s="8" t="s">
        <v>1777</v>
      </c>
      <c r="E142" s="7">
        <v>100</v>
      </c>
      <c r="F142" s="7">
        <v>536</v>
      </c>
      <c r="G142" s="7">
        <v>0</v>
      </c>
      <c r="H142" s="8" t="s">
        <v>1778</v>
      </c>
      <c r="I142" s="7" t="s">
        <v>1195</v>
      </c>
      <c r="J142" s="7" t="s">
        <v>1195</v>
      </c>
    </row>
    <row r="143" spans="1:10" x14ac:dyDescent="0.25">
      <c r="A143" s="7">
        <v>1</v>
      </c>
      <c r="B143" s="8" t="s">
        <v>1779</v>
      </c>
      <c r="C143" s="8" t="s">
        <v>1780</v>
      </c>
      <c r="D143" s="8" t="s">
        <v>1781</v>
      </c>
      <c r="E143" s="7">
        <v>100</v>
      </c>
      <c r="F143" s="7">
        <v>163</v>
      </c>
      <c r="G143" s="9">
        <v>1.11E-115</v>
      </c>
      <c r="H143" s="8" t="s">
        <v>1782</v>
      </c>
      <c r="I143" s="7" t="s">
        <v>1195</v>
      </c>
      <c r="J143" s="7" t="s">
        <v>1195</v>
      </c>
    </row>
    <row r="144" spans="1:10" x14ac:dyDescent="0.25">
      <c r="A144" s="7">
        <v>11</v>
      </c>
      <c r="B144" s="8" t="s">
        <v>1783</v>
      </c>
      <c r="C144" s="8" t="s">
        <v>1784</v>
      </c>
      <c r="D144" s="8" t="s">
        <v>1785</v>
      </c>
      <c r="E144" s="7">
        <v>60.811</v>
      </c>
      <c r="F144" s="7">
        <v>148</v>
      </c>
      <c r="G144" s="9">
        <v>1.3100000000000001E-59</v>
      </c>
      <c r="H144" s="8" t="s">
        <v>1786</v>
      </c>
      <c r="I144" s="7" t="s">
        <v>1787</v>
      </c>
      <c r="J144" s="7" t="s">
        <v>1788</v>
      </c>
    </row>
    <row r="145" spans="1:10" x14ac:dyDescent="0.25">
      <c r="A145" s="7">
        <v>8</v>
      </c>
      <c r="B145" s="8" t="s">
        <v>1789</v>
      </c>
      <c r="C145" s="8" t="s">
        <v>1790</v>
      </c>
      <c r="D145" s="8" t="s">
        <v>1791</v>
      </c>
      <c r="E145" s="7">
        <v>71.667000000000002</v>
      </c>
      <c r="F145" s="7">
        <v>360</v>
      </c>
      <c r="G145" s="9">
        <v>5E-176</v>
      </c>
      <c r="H145" s="8" t="s">
        <v>1792</v>
      </c>
      <c r="I145" s="7" t="s">
        <v>1793</v>
      </c>
      <c r="J145" s="7" t="s">
        <v>1793</v>
      </c>
    </row>
    <row r="146" spans="1:10" x14ac:dyDescent="0.25">
      <c r="A146" s="7">
        <v>66</v>
      </c>
      <c r="B146" s="8" t="s">
        <v>1794</v>
      </c>
      <c r="C146" s="8" t="s">
        <v>1795</v>
      </c>
      <c r="D146" s="8" t="s">
        <v>1796</v>
      </c>
      <c r="E146" s="7">
        <v>32.377000000000002</v>
      </c>
      <c r="F146" s="7">
        <v>244</v>
      </c>
      <c r="G146" s="9">
        <v>1.62E-26</v>
      </c>
      <c r="H146" s="8" t="s">
        <v>1797</v>
      </c>
      <c r="I146" s="7" t="s">
        <v>1798</v>
      </c>
      <c r="J146" s="7" t="s">
        <v>1798</v>
      </c>
    </row>
    <row r="147" spans="1:10" x14ac:dyDescent="0.25">
      <c r="A147" s="7">
        <v>1</v>
      </c>
      <c r="B147" s="8" t="s">
        <v>1799</v>
      </c>
      <c r="C147" s="8" t="s">
        <v>1800</v>
      </c>
      <c r="D147" s="8" t="s">
        <v>1801</v>
      </c>
      <c r="E147" s="7">
        <v>100</v>
      </c>
      <c r="F147" s="7">
        <v>770</v>
      </c>
      <c r="G147" s="7">
        <v>0</v>
      </c>
      <c r="H147" s="8" t="s">
        <v>1802</v>
      </c>
      <c r="I147" s="7" t="s">
        <v>1195</v>
      </c>
      <c r="J147" s="7" t="s">
        <v>1195</v>
      </c>
    </row>
    <row r="148" spans="1:10" x14ac:dyDescent="0.25">
      <c r="A148" s="7">
        <v>21</v>
      </c>
      <c r="B148" s="8" t="s">
        <v>1803</v>
      </c>
      <c r="C148" s="8" t="s">
        <v>1804</v>
      </c>
      <c r="D148" s="8" t="s">
        <v>1805</v>
      </c>
      <c r="E148" s="7">
        <v>48.936</v>
      </c>
      <c r="F148" s="7">
        <v>235</v>
      </c>
      <c r="G148" s="9">
        <v>6.0100000000000003E-75</v>
      </c>
      <c r="H148" s="8" t="s">
        <v>1806</v>
      </c>
      <c r="I148" s="7" t="s">
        <v>1285</v>
      </c>
      <c r="J148" s="7" t="s">
        <v>1285</v>
      </c>
    </row>
    <row r="149" spans="1:10" x14ac:dyDescent="0.25">
      <c r="A149" s="7">
        <v>1</v>
      </c>
      <c r="B149" s="8" t="s">
        <v>1807</v>
      </c>
      <c r="C149" s="8" t="s">
        <v>1808</v>
      </c>
      <c r="D149" s="8" t="s">
        <v>1809</v>
      </c>
      <c r="E149" s="7">
        <v>99.048000000000002</v>
      </c>
      <c r="F149" s="7">
        <v>420</v>
      </c>
      <c r="G149" s="7">
        <v>0</v>
      </c>
      <c r="H149" s="8" t="s">
        <v>1810</v>
      </c>
      <c r="I149" s="7" t="s">
        <v>1538</v>
      </c>
      <c r="J149" s="7" t="s">
        <v>1538</v>
      </c>
    </row>
    <row r="150" spans="1:10" x14ac:dyDescent="0.25">
      <c r="A150" s="7">
        <v>3</v>
      </c>
      <c r="B150" s="8" t="s">
        <v>1811</v>
      </c>
      <c r="C150" s="8" t="s">
        <v>1812</v>
      </c>
      <c r="D150" s="8" t="s">
        <v>1813</v>
      </c>
      <c r="E150" s="7">
        <v>92.415999999999997</v>
      </c>
      <c r="F150" s="7">
        <v>356</v>
      </c>
      <c r="G150" s="7">
        <v>0</v>
      </c>
      <c r="H150" s="8" t="s">
        <v>1814</v>
      </c>
      <c r="I150" s="7" t="s">
        <v>1216</v>
      </c>
      <c r="J150" s="7" t="s">
        <v>1216</v>
      </c>
    </row>
    <row r="151" spans="1:10" x14ac:dyDescent="0.25">
      <c r="A151" s="7">
        <v>1</v>
      </c>
      <c r="B151" s="8" t="s">
        <v>1815</v>
      </c>
      <c r="C151" s="8" t="s">
        <v>1816</v>
      </c>
      <c r="D151" s="8" t="s">
        <v>1817</v>
      </c>
      <c r="E151" s="7">
        <v>100</v>
      </c>
      <c r="F151" s="7">
        <v>265</v>
      </c>
      <c r="G151" s="7">
        <v>0</v>
      </c>
      <c r="H151" s="8" t="s">
        <v>1818</v>
      </c>
      <c r="I151" s="7" t="s">
        <v>1195</v>
      </c>
      <c r="J151" s="7" t="s">
        <v>1195</v>
      </c>
    </row>
    <row r="152" spans="1:10" x14ac:dyDescent="0.25">
      <c r="A152" s="7">
        <v>3</v>
      </c>
      <c r="B152" s="8" t="s">
        <v>1819</v>
      </c>
      <c r="C152" s="8" t="s">
        <v>1820</v>
      </c>
      <c r="D152" s="8" t="s">
        <v>1821</v>
      </c>
      <c r="E152" s="7">
        <v>92.703000000000003</v>
      </c>
      <c r="F152" s="7">
        <v>370</v>
      </c>
      <c r="G152" s="7">
        <v>0</v>
      </c>
      <c r="H152" s="8" t="s">
        <v>1822</v>
      </c>
      <c r="I152" s="7" t="s">
        <v>1216</v>
      </c>
      <c r="J152" s="7" t="s">
        <v>1216</v>
      </c>
    </row>
    <row r="153" spans="1:10" x14ac:dyDescent="0.25">
      <c r="A153" s="7">
        <v>1</v>
      </c>
      <c r="B153" s="8" t="s">
        <v>1823</v>
      </c>
      <c r="C153" s="8" t="s">
        <v>1824</v>
      </c>
      <c r="D153" s="8" t="s">
        <v>1825</v>
      </c>
      <c r="E153" s="7">
        <v>100</v>
      </c>
      <c r="F153" s="7">
        <v>355</v>
      </c>
      <c r="G153" s="7">
        <v>0</v>
      </c>
      <c r="H153" s="8" t="s">
        <v>1826</v>
      </c>
      <c r="I153" s="7" t="s">
        <v>1195</v>
      </c>
      <c r="J153" s="7" t="s">
        <v>1195</v>
      </c>
    </row>
    <row r="154" spans="1:10" x14ac:dyDescent="0.25">
      <c r="A154" s="7">
        <v>2</v>
      </c>
      <c r="B154" s="8" t="s">
        <v>1827</v>
      </c>
      <c r="C154" s="8" t="s">
        <v>1828</v>
      </c>
      <c r="D154" s="8" t="s">
        <v>1829</v>
      </c>
      <c r="E154" s="7">
        <v>92.664000000000001</v>
      </c>
      <c r="F154" s="7">
        <v>777</v>
      </c>
      <c r="G154" s="7">
        <v>0</v>
      </c>
      <c r="H154" s="8" t="s">
        <v>1830</v>
      </c>
      <c r="I154" s="7" t="s">
        <v>1216</v>
      </c>
      <c r="J154" s="7" t="s">
        <v>1216</v>
      </c>
    </row>
    <row r="155" spans="1:10" x14ac:dyDescent="0.25">
      <c r="A155" s="7">
        <v>1</v>
      </c>
      <c r="B155" s="8" t="s">
        <v>1831</v>
      </c>
      <c r="C155" s="8" t="s">
        <v>1832</v>
      </c>
      <c r="D155" s="8" t="s">
        <v>1833</v>
      </c>
      <c r="E155" s="7">
        <v>100</v>
      </c>
      <c r="F155" s="7">
        <v>87</v>
      </c>
      <c r="G155" s="9">
        <v>2.43E-57</v>
      </c>
      <c r="H155" s="8" t="s">
        <v>1834</v>
      </c>
      <c r="I155" s="7" t="s">
        <v>1195</v>
      </c>
      <c r="J155" s="7" t="s">
        <v>1195</v>
      </c>
    </row>
    <row r="156" spans="1:10" x14ac:dyDescent="0.25">
      <c r="A156" s="7">
        <v>1</v>
      </c>
      <c r="B156" s="8" t="s">
        <v>1835</v>
      </c>
      <c r="C156" s="8" t="s">
        <v>1836</v>
      </c>
      <c r="D156" s="8" t="s">
        <v>1837</v>
      </c>
      <c r="E156" s="7">
        <v>100</v>
      </c>
      <c r="F156" s="7">
        <v>704</v>
      </c>
      <c r="G156" s="7">
        <v>0</v>
      </c>
      <c r="H156" s="8" t="s">
        <v>1838</v>
      </c>
      <c r="I156" s="7" t="s">
        <v>1195</v>
      </c>
      <c r="J156" s="7" t="s">
        <v>1195</v>
      </c>
    </row>
    <row r="157" spans="1:10" x14ac:dyDescent="0.25">
      <c r="A157" s="7">
        <v>1</v>
      </c>
      <c r="B157" s="8" t="s">
        <v>1839</v>
      </c>
      <c r="C157" s="8" t="s">
        <v>1840</v>
      </c>
      <c r="D157" s="8" t="s">
        <v>1841</v>
      </c>
      <c r="E157" s="7">
        <v>100</v>
      </c>
      <c r="F157" s="7">
        <v>980</v>
      </c>
      <c r="G157" s="7">
        <v>0</v>
      </c>
      <c r="H157" s="8" t="s">
        <v>1842</v>
      </c>
      <c r="I157" s="7" t="s">
        <v>1195</v>
      </c>
      <c r="J157" s="7" t="s">
        <v>1195</v>
      </c>
    </row>
    <row r="158" spans="1:10" x14ac:dyDescent="0.25">
      <c r="A158" s="7">
        <v>10</v>
      </c>
      <c r="B158" s="8" t="s">
        <v>1843</v>
      </c>
      <c r="C158" s="8" t="s">
        <v>1844</v>
      </c>
      <c r="D158" s="8" t="s">
        <v>1845</v>
      </c>
      <c r="E158" s="7">
        <v>50.502000000000002</v>
      </c>
      <c r="F158" s="7">
        <v>299</v>
      </c>
      <c r="G158" s="9">
        <v>8.1199999999999997E-95</v>
      </c>
      <c r="H158" s="8" t="s">
        <v>1846</v>
      </c>
      <c r="I158" s="7" t="s">
        <v>1847</v>
      </c>
      <c r="J158" s="7" t="s">
        <v>1847</v>
      </c>
    </row>
    <row r="159" spans="1:10" x14ac:dyDescent="0.25">
      <c r="A159" s="7">
        <v>1</v>
      </c>
      <c r="B159" s="8" t="s">
        <v>1848</v>
      </c>
      <c r="C159" s="8" t="s">
        <v>1849</v>
      </c>
      <c r="D159" s="8" t="s">
        <v>1850</v>
      </c>
      <c r="E159" s="7">
        <v>89.861999999999995</v>
      </c>
      <c r="F159" s="7">
        <v>217</v>
      </c>
      <c r="G159" s="9">
        <v>1.36E-134</v>
      </c>
      <c r="H159" s="8" t="s">
        <v>1851</v>
      </c>
      <c r="I159" s="7" t="s">
        <v>1216</v>
      </c>
      <c r="J159" s="7" t="s">
        <v>1216</v>
      </c>
    </row>
    <row r="160" spans="1:10" x14ac:dyDescent="0.25">
      <c r="A160" s="7">
        <v>2</v>
      </c>
      <c r="B160" s="8" t="s">
        <v>1852</v>
      </c>
      <c r="C160" s="8" t="s">
        <v>1853</v>
      </c>
      <c r="D160" s="8" t="s">
        <v>1854</v>
      </c>
      <c r="E160" s="7">
        <v>95.326999999999998</v>
      </c>
      <c r="F160" s="7">
        <v>107</v>
      </c>
      <c r="G160" s="9">
        <v>6.6900000000000003E-68</v>
      </c>
      <c r="H160" s="8" t="s">
        <v>1855</v>
      </c>
      <c r="I160" s="7" t="s">
        <v>1216</v>
      </c>
      <c r="J160" s="7" t="s">
        <v>1216</v>
      </c>
    </row>
    <row r="161" spans="1:10" x14ac:dyDescent="0.25">
      <c r="A161" s="7">
        <v>3</v>
      </c>
      <c r="B161" s="8" t="s">
        <v>1856</v>
      </c>
      <c r="C161" s="8" t="s">
        <v>1857</v>
      </c>
      <c r="D161" s="8" t="s">
        <v>1858</v>
      </c>
      <c r="E161" s="7">
        <v>94.903999999999996</v>
      </c>
      <c r="F161" s="7">
        <v>157</v>
      </c>
      <c r="G161" s="9">
        <v>4.73E-99</v>
      </c>
      <c r="H161" s="8" t="s">
        <v>1859</v>
      </c>
      <c r="I161" s="7" t="s">
        <v>1259</v>
      </c>
      <c r="J161" s="7" t="s">
        <v>1259</v>
      </c>
    </row>
    <row r="162" spans="1:10" x14ac:dyDescent="0.25">
      <c r="A162" s="7">
        <v>1</v>
      </c>
      <c r="B162" s="8" t="s">
        <v>1860</v>
      </c>
      <c r="C162" s="8" t="s">
        <v>1861</v>
      </c>
      <c r="D162" s="8" t="s">
        <v>1862</v>
      </c>
      <c r="E162" s="7">
        <v>100</v>
      </c>
      <c r="F162" s="7">
        <v>286</v>
      </c>
      <c r="G162" s="7">
        <v>0</v>
      </c>
      <c r="H162" s="8" t="s">
        <v>1863</v>
      </c>
      <c r="I162" s="7" t="s">
        <v>1195</v>
      </c>
      <c r="J162" s="7" t="s">
        <v>1195</v>
      </c>
    </row>
    <row r="163" spans="1:10" x14ac:dyDescent="0.25">
      <c r="A163" s="7">
        <v>11</v>
      </c>
      <c r="B163" s="8" t="s">
        <v>1864</v>
      </c>
      <c r="C163" s="8" t="s">
        <v>1865</v>
      </c>
      <c r="D163" s="8" t="s">
        <v>1866</v>
      </c>
      <c r="E163" s="7">
        <v>60.484000000000002</v>
      </c>
      <c r="F163" s="7">
        <v>124</v>
      </c>
      <c r="G163" s="9">
        <v>6.5100000000000003E-44</v>
      </c>
      <c r="H163" s="8" t="s">
        <v>1867</v>
      </c>
      <c r="I163" s="7" t="s">
        <v>1492</v>
      </c>
      <c r="J163" s="7" t="s">
        <v>1492</v>
      </c>
    </row>
    <row r="164" spans="1:10" x14ac:dyDescent="0.25">
      <c r="A164" s="7">
        <v>1</v>
      </c>
      <c r="B164" s="8" t="s">
        <v>1868</v>
      </c>
      <c r="C164" s="8" t="s">
        <v>1869</v>
      </c>
      <c r="D164" s="8" t="s">
        <v>1870</v>
      </c>
      <c r="E164" s="7">
        <v>100</v>
      </c>
      <c r="F164" s="7">
        <v>340</v>
      </c>
      <c r="G164" s="7">
        <v>0</v>
      </c>
      <c r="H164" s="8" t="s">
        <v>1871</v>
      </c>
      <c r="I164" s="7" t="s">
        <v>1195</v>
      </c>
      <c r="J164" s="7" t="s">
        <v>1195</v>
      </c>
    </row>
    <row r="165" spans="1:10" x14ac:dyDescent="0.25">
      <c r="A165" s="7">
        <v>22</v>
      </c>
      <c r="B165" s="8" t="s">
        <v>1872</v>
      </c>
      <c r="C165" s="8" t="s">
        <v>1873</v>
      </c>
      <c r="D165" s="8" t="s">
        <v>1874</v>
      </c>
      <c r="E165" s="7">
        <v>68.823999999999998</v>
      </c>
      <c r="F165" s="7">
        <v>170</v>
      </c>
      <c r="G165" s="9">
        <v>9.87E-82</v>
      </c>
      <c r="H165" s="8" t="s">
        <v>1875</v>
      </c>
      <c r="I165" s="7" t="s">
        <v>1238</v>
      </c>
      <c r="J165" s="7" t="s">
        <v>1238</v>
      </c>
    </row>
    <row r="166" spans="1:10" x14ac:dyDescent="0.25">
      <c r="A166" s="7">
        <v>1</v>
      </c>
      <c r="B166" s="8" t="s">
        <v>1876</v>
      </c>
      <c r="C166" s="8" t="s">
        <v>1877</v>
      </c>
      <c r="D166" s="8" t="s">
        <v>1878</v>
      </c>
      <c r="E166" s="7">
        <v>100</v>
      </c>
      <c r="F166" s="7">
        <v>401</v>
      </c>
      <c r="G166" s="7">
        <v>0</v>
      </c>
      <c r="H166" s="8" t="s">
        <v>1879</v>
      </c>
      <c r="I166" s="7" t="s">
        <v>1195</v>
      </c>
      <c r="J166" s="7" t="s">
        <v>1195</v>
      </c>
    </row>
    <row r="167" spans="1:10" x14ac:dyDescent="0.25">
      <c r="A167" s="7">
        <v>2</v>
      </c>
      <c r="B167" s="8" t="s">
        <v>1880</v>
      </c>
      <c r="C167" s="8" t="s">
        <v>1881</v>
      </c>
      <c r="D167" s="8" t="s">
        <v>1882</v>
      </c>
      <c r="E167" s="7">
        <v>90.552000000000007</v>
      </c>
      <c r="F167" s="7">
        <v>815</v>
      </c>
      <c r="G167" s="7">
        <v>0</v>
      </c>
      <c r="H167" s="8" t="s">
        <v>1883</v>
      </c>
      <c r="I167" s="7" t="s">
        <v>1216</v>
      </c>
      <c r="J167" s="7" t="s">
        <v>1216</v>
      </c>
    </row>
    <row r="168" spans="1:10" x14ac:dyDescent="0.25">
      <c r="A168" s="7">
        <v>10</v>
      </c>
      <c r="B168" s="8" t="s">
        <v>1884</v>
      </c>
      <c r="C168" s="8" t="s">
        <v>1885</v>
      </c>
      <c r="D168" s="8" t="s">
        <v>1886</v>
      </c>
      <c r="E168" s="7">
        <v>38.579000000000001</v>
      </c>
      <c r="F168" s="7">
        <v>197</v>
      </c>
      <c r="G168" s="9">
        <v>1.82E-30</v>
      </c>
      <c r="H168" s="8" t="s">
        <v>1887</v>
      </c>
      <c r="I168" s="7" t="s">
        <v>1412</v>
      </c>
      <c r="J168" s="7" t="s">
        <v>1412</v>
      </c>
    </row>
    <row r="169" spans="1:10" x14ac:dyDescent="0.25">
      <c r="A169" s="7">
        <v>1</v>
      </c>
      <c r="B169" s="8" t="s">
        <v>1888</v>
      </c>
      <c r="C169" s="8" t="s">
        <v>1889</v>
      </c>
      <c r="D169" s="8" t="s">
        <v>1890</v>
      </c>
      <c r="E169" s="7">
        <v>100</v>
      </c>
      <c r="F169" s="7">
        <v>485</v>
      </c>
      <c r="G169" s="7">
        <v>0</v>
      </c>
      <c r="H169" s="8" t="s">
        <v>1891</v>
      </c>
      <c r="I169" s="7" t="s">
        <v>1195</v>
      </c>
      <c r="J169" s="7" t="s">
        <v>1195</v>
      </c>
    </row>
    <row r="170" spans="1:10" x14ac:dyDescent="0.25">
      <c r="A170" s="7">
        <v>2</v>
      </c>
      <c r="B170" s="8" t="s">
        <v>1892</v>
      </c>
      <c r="C170" s="8" t="s">
        <v>1893</v>
      </c>
      <c r="D170" s="8" t="s">
        <v>1894</v>
      </c>
      <c r="E170" s="7">
        <v>73.599000000000004</v>
      </c>
      <c r="F170" s="7">
        <v>553</v>
      </c>
      <c r="G170" s="7">
        <v>0</v>
      </c>
      <c r="H170" s="8" t="s">
        <v>1895</v>
      </c>
      <c r="I170" s="7" t="s">
        <v>1216</v>
      </c>
      <c r="J170" s="7" t="s">
        <v>1216</v>
      </c>
    </row>
    <row r="171" spans="1:10" x14ac:dyDescent="0.25">
      <c r="A171" s="7">
        <v>1</v>
      </c>
      <c r="B171" s="8" t="s">
        <v>1896</v>
      </c>
      <c r="C171" s="8" t="s">
        <v>1897</v>
      </c>
      <c r="D171" s="8" t="s">
        <v>1898</v>
      </c>
      <c r="E171" s="7">
        <v>100</v>
      </c>
      <c r="F171" s="7">
        <v>553</v>
      </c>
      <c r="G171" s="7">
        <v>0</v>
      </c>
      <c r="H171" s="8" t="s">
        <v>1899</v>
      </c>
      <c r="I171" s="7" t="s">
        <v>1195</v>
      </c>
      <c r="J171" s="7" t="s">
        <v>1195</v>
      </c>
    </row>
    <row r="172" spans="1:10" x14ac:dyDescent="0.25">
      <c r="A172" s="7">
        <v>1</v>
      </c>
      <c r="B172" s="8" t="s">
        <v>1900</v>
      </c>
      <c r="C172" s="8" t="s">
        <v>1901</v>
      </c>
      <c r="D172" s="8" t="s">
        <v>1902</v>
      </c>
      <c r="E172" s="7">
        <v>100</v>
      </c>
      <c r="F172" s="7">
        <v>297</v>
      </c>
      <c r="G172" s="7">
        <v>0</v>
      </c>
      <c r="H172" s="8" t="s">
        <v>1903</v>
      </c>
      <c r="I172" s="7" t="s">
        <v>1195</v>
      </c>
      <c r="J172" s="7" t="s">
        <v>1195</v>
      </c>
    </row>
    <row r="173" spans="1:10" x14ac:dyDescent="0.25">
      <c r="A173" s="7">
        <v>2</v>
      </c>
      <c r="B173" s="8" t="s">
        <v>1904</v>
      </c>
      <c r="C173" s="8" t="s">
        <v>1905</v>
      </c>
      <c r="D173" s="8" t="s">
        <v>1906</v>
      </c>
      <c r="E173" s="7">
        <v>99.441000000000003</v>
      </c>
      <c r="F173" s="7">
        <v>179</v>
      </c>
      <c r="G173" s="9">
        <v>7.1400000000000004E-126</v>
      </c>
      <c r="H173" s="8" t="s">
        <v>1907</v>
      </c>
      <c r="I173" s="7" t="s">
        <v>1216</v>
      </c>
      <c r="J173" s="7" t="s">
        <v>1216</v>
      </c>
    </row>
    <row r="174" spans="1:10" x14ac:dyDescent="0.25">
      <c r="A174" s="7">
        <v>2</v>
      </c>
      <c r="B174" s="8" t="s">
        <v>1908</v>
      </c>
      <c r="C174" s="8" t="s">
        <v>1909</v>
      </c>
      <c r="D174" s="8" t="s">
        <v>1910</v>
      </c>
      <c r="E174" s="7">
        <v>95.635999999999996</v>
      </c>
      <c r="F174" s="7">
        <v>527</v>
      </c>
      <c r="G174" s="7">
        <v>0</v>
      </c>
      <c r="H174" s="8" t="s">
        <v>1911</v>
      </c>
      <c r="I174" s="7" t="s">
        <v>1216</v>
      </c>
      <c r="J174" s="7" t="s">
        <v>1216</v>
      </c>
    </row>
    <row r="175" spans="1:10" x14ac:dyDescent="0.25">
      <c r="A175" s="7">
        <v>1</v>
      </c>
      <c r="B175" s="8" t="s">
        <v>1912</v>
      </c>
      <c r="C175" s="8" t="s">
        <v>1913</v>
      </c>
      <c r="D175" s="8" t="s">
        <v>1914</v>
      </c>
      <c r="E175" s="7">
        <v>99.700999999999993</v>
      </c>
      <c r="F175" s="7">
        <v>334</v>
      </c>
      <c r="G175" s="7">
        <v>0</v>
      </c>
      <c r="H175" s="8" t="s">
        <v>1915</v>
      </c>
      <c r="I175" s="7" t="s">
        <v>1195</v>
      </c>
      <c r="J175" s="7" t="s">
        <v>1195</v>
      </c>
    </row>
    <row r="176" spans="1:10" x14ac:dyDescent="0.25">
      <c r="A176" s="7">
        <v>1</v>
      </c>
      <c r="B176" s="8" t="s">
        <v>1916</v>
      </c>
      <c r="C176" s="8" t="s">
        <v>1917</v>
      </c>
      <c r="D176" s="8" t="s">
        <v>1918</v>
      </c>
      <c r="E176" s="7">
        <v>91.478999999999999</v>
      </c>
      <c r="F176" s="7">
        <v>1244</v>
      </c>
      <c r="G176" s="7">
        <v>0</v>
      </c>
      <c r="H176" s="8" t="s">
        <v>1919</v>
      </c>
      <c r="I176" s="7" t="s">
        <v>1195</v>
      </c>
      <c r="J176" s="7" t="s">
        <v>1195</v>
      </c>
    </row>
    <row r="177" spans="1:10" x14ac:dyDescent="0.25">
      <c r="A177" s="7">
        <v>4</v>
      </c>
      <c r="B177" s="8" t="s">
        <v>1920</v>
      </c>
      <c r="C177" s="8" t="s">
        <v>1921</v>
      </c>
      <c r="D177" s="8" t="s">
        <v>1922</v>
      </c>
      <c r="E177" s="7">
        <v>96.323999999999998</v>
      </c>
      <c r="F177" s="7">
        <v>136</v>
      </c>
      <c r="G177" s="9">
        <v>3.5499999999999999E-89</v>
      </c>
      <c r="H177" s="8" t="s">
        <v>1923</v>
      </c>
      <c r="I177" s="7" t="s">
        <v>1216</v>
      </c>
      <c r="J177" s="7" t="s">
        <v>1216</v>
      </c>
    </row>
    <row r="178" spans="1:10" x14ac:dyDescent="0.25">
      <c r="A178" s="7">
        <v>15</v>
      </c>
      <c r="B178" s="8" t="s">
        <v>1924</v>
      </c>
      <c r="C178" s="8" t="s">
        <v>1808</v>
      </c>
      <c r="D178" s="8" t="s">
        <v>1809</v>
      </c>
      <c r="E178" s="7">
        <v>59.790999999999997</v>
      </c>
      <c r="F178" s="7">
        <v>383</v>
      </c>
      <c r="G178" s="9">
        <v>4.5800000000000003E-173</v>
      </c>
      <c r="H178" s="8" t="s">
        <v>1810</v>
      </c>
      <c r="I178" s="7" t="s">
        <v>1538</v>
      </c>
      <c r="J178" s="7" t="s">
        <v>1538</v>
      </c>
    </row>
    <row r="179" spans="1:10" x14ac:dyDescent="0.25">
      <c r="A179" s="7">
        <v>2</v>
      </c>
      <c r="B179" s="8" t="s">
        <v>1925</v>
      </c>
      <c r="C179" s="8" t="s">
        <v>1926</v>
      </c>
      <c r="D179" s="8" t="s">
        <v>1927</v>
      </c>
      <c r="E179" s="7">
        <v>79.451999999999998</v>
      </c>
      <c r="F179" s="7">
        <v>438</v>
      </c>
      <c r="G179" s="7">
        <v>0</v>
      </c>
      <c r="H179" s="8" t="s">
        <v>1928</v>
      </c>
      <c r="I179" s="7" t="s">
        <v>1216</v>
      </c>
      <c r="J179" s="7" t="s">
        <v>1216</v>
      </c>
    </row>
    <row r="180" spans="1:10" x14ac:dyDescent="0.25">
      <c r="A180" s="7">
        <v>12</v>
      </c>
      <c r="B180" s="8" t="s">
        <v>1929</v>
      </c>
      <c r="C180" s="8" t="s">
        <v>1930</v>
      </c>
      <c r="D180" s="8" t="s">
        <v>1931</v>
      </c>
      <c r="E180" s="7">
        <v>61.110999999999997</v>
      </c>
      <c r="F180" s="7">
        <v>306</v>
      </c>
      <c r="G180" s="9">
        <v>9.3900000000000002E-126</v>
      </c>
      <c r="H180" s="8" t="s">
        <v>1932</v>
      </c>
      <c r="I180" s="7" t="s">
        <v>1933</v>
      </c>
      <c r="J180" s="7" t="s">
        <v>1933</v>
      </c>
    </row>
    <row r="181" spans="1:10" x14ac:dyDescent="0.25">
      <c r="A181" s="7">
        <v>1</v>
      </c>
      <c r="B181" s="8" t="s">
        <v>1934</v>
      </c>
      <c r="C181" s="8" t="s">
        <v>1935</v>
      </c>
      <c r="D181" s="8" t="s">
        <v>1936</v>
      </c>
      <c r="E181" s="7">
        <v>100</v>
      </c>
      <c r="F181" s="7">
        <v>255</v>
      </c>
      <c r="G181" s="7">
        <v>0</v>
      </c>
      <c r="H181" s="8" t="s">
        <v>1937</v>
      </c>
      <c r="I181" s="7" t="s">
        <v>1195</v>
      </c>
      <c r="J181" s="7" t="s">
        <v>1195</v>
      </c>
    </row>
    <row r="182" spans="1:10" x14ac:dyDescent="0.25">
      <c r="A182" s="7">
        <v>2</v>
      </c>
      <c r="B182" s="8" t="s">
        <v>1938</v>
      </c>
      <c r="C182" s="8" t="s">
        <v>1939</v>
      </c>
      <c r="D182" s="8" t="s">
        <v>1940</v>
      </c>
      <c r="E182" s="7">
        <v>94.534999999999997</v>
      </c>
      <c r="F182" s="7">
        <v>1043</v>
      </c>
      <c r="G182" s="7">
        <v>0</v>
      </c>
      <c r="H182" s="8" t="s">
        <v>1941</v>
      </c>
      <c r="I182" s="7" t="s">
        <v>1216</v>
      </c>
      <c r="J182" s="7" t="s">
        <v>1216</v>
      </c>
    </row>
    <row r="183" spans="1:10" x14ac:dyDescent="0.25">
      <c r="A183" s="7">
        <v>0</v>
      </c>
      <c r="B183" s="8" t="s">
        <v>1942</v>
      </c>
      <c r="C183" s="8" t="s">
        <v>1943</v>
      </c>
      <c r="D183" s="8" t="s">
        <v>1944</v>
      </c>
      <c r="E183" s="7">
        <v>100</v>
      </c>
      <c r="F183" s="7">
        <v>134</v>
      </c>
      <c r="G183" s="9">
        <v>2.0399999999999999E-95</v>
      </c>
      <c r="H183" s="8" t="s">
        <v>1945</v>
      </c>
      <c r="I183" s="7" t="s">
        <v>1195</v>
      </c>
      <c r="J183" s="7" t="s">
        <v>1195</v>
      </c>
    </row>
    <row r="184" spans="1:10" x14ac:dyDescent="0.25">
      <c r="A184" s="7">
        <v>2</v>
      </c>
      <c r="B184" s="8" t="s">
        <v>1946</v>
      </c>
      <c r="C184" s="8" t="s">
        <v>1947</v>
      </c>
      <c r="D184" s="8" t="s">
        <v>1948</v>
      </c>
      <c r="E184" s="7">
        <v>87.054000000000002</v>
      </c>
      <c r="F184" s="7">
        <v>533</v>
      </c>
      <c r="G184" s="7">
        <v>0</v>
      </c>
      <c r="H184" s="8" t="s">
        <v>1949</v>
      </c>
      <c r="I184" s="7" t="s">
        <v>1216</v>
      </c>
      <c r="J184" s="7" t="s">
        <v>1216</v>
      </c>
    </row>
    <row r="185" spans="1:10" x14ac:dyDescent="0.25">
      <c r="A185" s="7">
        <v>1</v>
      </c>
      <c r="B185" s="8" t="s">
        <v>1950</v>
      </c>
      <c r="C185" s="8" t="s">
        <v>1951</v>
      </c>
      <c r="D185" s="8" t="s">
        <v>1952</v>
      </c>
      <c r="E185" s="7">
        <v>93.26</v>
      </c>
      <c r="F185" s="7">
        <v>549</v>
      </c>
      <c r="G185" s="7">
        <v>0</v>
      </c>
      <c r="H185" s="8" t="s">
        <v>1953</v>
      </c>
      <c r="I185" s="7" t="s">
        <v>1195</v>
      </c>
      <c r="J185" s="7" t="s">
        <v>1195</v>
      </c>
    </row>
    <row r="186" spans="1:10" x14ac:dyDescent="0.25">
      <c r="A186" s="7">
        <v>8</v>
      </c>
      <c r="B186" s="8" t="s">
        <v>1954</v>
      </c>
      <c r="C186" s="8" t="s">
        <v>1955</v>
      </c>
      <c r="D186" s="8" t="s">
        <v>1956</v>
      </c>
      <c r="E186" s="7">
        <v>56.302999999999997</v>
      </c>
      <c r="F186" s="7">
        <v>238</v>
      </c>
      <c r="G186" s="9">
        <v>6.6899999999999996E-91</v>
      </c>
      <c r="H186" s="8" t="s">
        <v>1957</v>
      </c>
      <c r="I186" s="7" t="s">
        <v>1393</v>
      </c>
      <c r="J186" s="7" t="s">
        <v>1393</v>
      </c>
    </row>
    <row r="187" spans="1:10" x14ac:dyDescent="0.25">
      <c r="A187" s="7">
        <v>9</v>
      </c>
      <c r="B187" s="8" t="s">
        <v>1958</v>
      </c>
      <c r="C187" s="8" t="s">
        <v>1959</v>
      </c>
      <c r="D187" s="8" t="s">
        <v>1960</v>
      </c>
      <c r="E187" s="7">
        <v>63.128</v>
      </c>
      <c r="F187" s="7">
        <v>358</v>
      </c>
      <c r="G187" s="9">
        <v>4.8100000000000002E-144</v>
      </c>
      <c r="H187" s="8" t="s">
        <v>1961</v>
      </c>
      <c r="I187" s="7" t="s">
        <v>1492</v>
      </c>
      <c r="J187" s="7" t="s">
        <v>1492</v>
      </c>
    </row>
    <row r="188" spans="1:10" x14ac:dyDescent="0.25">
      <c r="A188" s="7">
        <v>1</v>
      </c>
      <c r="B188" s="8" t="s">
        <v>1962</v>
      </c>
      <c r="C188" s="8" t="s">
        <v>1963</v>
      </c>
      <c r="D188" s="8" t="s">
        <v>1964</v>
      </c>
      <c r="E188" s="7">
        <v>100</v>
      </c>
      <c r="F188" s="7">
        <v>166</v>
      </c>
      <c r="G188" s="9">
        <v>1.28E-119</v>
      </c>
      <c r="H188" s="8" t="s">
        <v>1965</v>
      </c>
      <c r="I188" s="7" t="s">
        <v>1195</v>
      </c>
      <c r="J188" s="7" t="s">
        <v>1195</v>
      </c>
    </row>
    <row r="189" spans="1:10" x14ac:dyDescent="0.25">
      <c r="A189" s="7">
        <v>1</v>
      </c>
      <c r="B189" s="8" t="s">
        <v>1966</v>
      </c>
      <c r="C189" s="8" t="s">
        <v>1967</v>
      </c>
      <c r="D189" s="8" t="s">
        <v>1968</v>
      </c>
      <c r="E189" s="7">
        <v>100</v>
      </c>
      <c r="F189" s="7">
        <v>330</v>
      </c>
      <c r="G189" s="7">
        <v>0</v>
      </c>
      <c r="H189" s="8" t="s">
        <v>1969</v>
      </c>
      <c r="I189" s="7" t="s">
        <v>1195</v>
      </c>
      <c r="J189" s="7" t="s">
        <v>1195</v>
      </c>
    </row>
    <row r="190" spans="1:10" x14ac:dyDescent="0.25">
      <c r="A190" s="7">
        <v>2</v>
      </c>
      <c r="B190" s="8" t="s">
        <v>1970</v>
      </c>
      <c r="C190" s="8" t="s">
        <v>1971</v>
      </c>
      <c r="D190" s="8" t="s">
        <v>1972</v>
      </c>
      <c r="E190" s="7">
        <v>98.504000000000005</v>
      </c>
      <c r="F190" s="7">
        <v>468</v>
      </c>
      <c r="G190" s="7">
        <v>0</v>
      </c>
      <c r="H190" s="8" t="s">
        <v>1973</v>
      </c>
      <c r="I190" s="7" t="s">
        <v>1216</v>
      </c>
      <c r="J190" s="7" t="s">
        <v>1216</v>
      </c>
    </row>
    <row r="191" spans="1:10" x14ac:dyDescent="0.25">
      <c r="A191" s="7">
        <v>11</v>
      </c>
      <c r="B191" s="8" t="s">
        <v>1974</v>
      </c>
      <c r="C191" s="8" t="s">
        <v>1975</v>
      </c>
      <c r="D191" s="8" t="s">
        <v>1976</v>
      </c>
      <c r="E191" s="7">
        <v>56.173999999999999</v>
      </c>
      <c r="F191" s="7">
        <v>413</v>
      </c>
      <c r="G191" s="9">
        <v>4.7300000000000002E-142</v>
      </c>
      <c r="H191" s="8" t="s">
        <v>1977</v>
      </c>
      <c r="I191" s="7" t="s">
        <v>1798</v>
      </c>
      <c r="J191" s="7" t="s">
        <v>1798</v>
      </c>
    </row>
    <row r="192" spans="1:10" x14ac:dyDescent="0.25">
      <c r="A192" s="7">
        <v>2</v>
      </c>
      <c r="B192" s="8" t="s">
        <v>1978</v>
      </c>
      <c r="C192" s="8" t="s">
        <v>1979</v>
      </c>
      <c r="D192" s="8" t="s">
        <v>1980</v>
      </c>
      <c r="E192" s="7">
        <v>94.393000000000001</v>
      </c>
      <c r="F192" s="7">
        <v>107</v>
      </c>
      <c r="G192" s="9">
        <v>2.24E-65</v>
      </c>
      <c r="H192" s="8" t="s">
        <v>1981</v>
      </c>
      <c r="I192" s="7" t="s">
        <v>1216</v>
      </c>
      <c r="J192" s="7" t="s">
        <v>1216</v>
      </c>
    </row>
    <row r="193" spans="1:10" x14ac:dyDescent="0.25">
      <c r="A193" s="7">
        <v>11</v>
      </c>
      <c r="B193" s="8" t="s">
        <v>1982</v>
      </c>
      <c r="C193" s="8" t="s">
        <v>1983</v>
      </c>
      <c r="D193" s="8" t="s">
        <v>1984</v>
      </c>
      <c r="E193" s="7">
        <v>71.674000000000007</v>
      </c>
      <c r="F193" s="7">
        <v>639</v>
      </c>
      <c r="G193" s="7">
        <v>0</v>
      </c>
      <c r="H193" s="8" t="s">
        <v>1985</v>
      </c>
      <c r="I193" s="7" t="s">
        <v>1986</v>
      </c>
      <c r="J193" s="7" t="s">
        <v>1986</v>
      </c>
    </row>
    <row r="194" spans="1:10" x14ac:dyDescent="0.25">
      <c r="A194" s="7">
        <v>130</v>
      </c>
      <c r="B194" s="8" t="s">
        <v>1987</v>
      </c>
      <c r="C194" s="8" t="s">
        <v>1988</v>
      </c>
      <c r="D194" s="8" t="s">
        <v>1989</v>
      </c>
      <c r="E194" s="7">
        <v>37.844999999999999</v>
      </c>
      <c r="F194" s="7">
        <v>362</v>
      </c>
      <c r="G194" s="9">
        <v>1.9400000000000002E-64</v>
      </c>
      <c r="H194" s="8" t="s">
        <v>1990</v>
      </c>
      <c r="I194" s="7" t="s">
        <v>1412</v>
      </c>
      <c r="J194" s="7" t="s">
        <v>1412</v>
      </c>
    </row>
    <row r="195" spans="1:10" x14ac:dyDescent="0.25">
      <c r="A195" s="7">
        <v>4</v>
      </c>
      <c r="B195" s="8" t="s">
        <v>1991</v>
      </c>
      <c r="C195" s="8" t="s">
        <v>1992</v>
      </c>
      <c r="D195" s="8" t="s">
        <v>1993</v>
      </c>
      <c r="E195" s="7">
        <v>98.4</v>
      </c>
      <c r="F195" s="7">
        <v>250</v>
      </c>
      <c r="G195" s="9">
        <v>6.0999999999999998E-178</v>
      </c>
      <c r="H195" s="8" t="s">
        <v>1994</v>
      </c>
      <c r="I195" s="7" t="s">
        <v>1216</v>
      </c>
      <c r="J195" s="7" t="s">
        <v>1216</v>
      </c>
    </row>
    <row r="196" spans="1:10" x14ac:dyDescent="0.25">
      <c r="A196" s="7">
        <v>23</v>
      </c>
      <c r="B196" s="8" t="s">
        <v>1995</v>
      </c>
      <c r="C196" s="8" t="s">
        <v>1996</v>
      </c>
      <c r="D196" s="8" t="s">
        <v>1997</v>
      </c>
      <c r="E196" s="7">
        <v>39.040999999999997</v>
      </c>
      <c r="F196" s="7">
        <v>146</v>
      </c>
      <c r="G196" s="9">
        <v>5.5300000000000002E-14</v>
      </c>
      <c r="H196" s="8" t="s">
        <v>1998</v>
      </c>
      <c r="I196" s="7" t="s">
        <v>1999</v>
      </c>
      <c r="J196" s="7" t="s">
        <v>1999</v>
      </c>
    </row>
    <row r="197" spans="1:10" x14ac:dyDescent="0.25">
      <c r="A197" s="7">
        <v>1</v>
      </c>
      <c r="B197" s="8" t="s">
        <v>2000</v>
      </c>
      <c r="C197" s="8" t="s">
        <v>2001</v>
      </c>
      <c r="D197" s="8" t="s">
        <v>2002</v>
      </c>
      <c r="E197" s="7">
        <v>100</v>
      </c>
      <c r="F197" s="7">
        <v>344</v>
      </c>
      <c r="G197" s="7">
        <v>0</v>
      </c>
      <c r="H197" s="8" t="s">
        <v>2003</v>
      </c>
      <c r="I197" s="7" t="s">
        <v>1195</v>
      </c>
      <c r="J197" s="7" t="s">
        <v>1195</v>
      </c>
    </row>
    <row r="198" spans="1:10" x14ac:dyDescent="0.25">
      <c r="A198" s="7">
        <v>1</v>
      </c>
      <c r="B198" s="8" t="s">
        <v>2004</v>
      </c>
      <c r="C198" s="8" t="s">
        <v>2005</v>
      </c>
      <c r="D198" s="8" t="s">
        <v>2006</v>
      </c>
      <c r="E198" s="7">
        <v>92.897999999999996</v>
      </c>
      <c r="F198" s="7">
        <v>352</v>
      </c>
      <c r="G198" s="7">
        <v>0</v>
      </c>
      <c r="H198" s="8" t="s">
        <v>2007</v>
      </c>
      <c r="I198" s="7" t="s">
        <v>1195</v>
      </c>
      <c r="J198" s="7" t="s">
        <v>1195</v>
      </c>
    </row>
    <row r="199" spans="1:10" x14ac:dyDescent="0.25">
      <c r="A199" s="7">
        <v>0</v>
      </c>
      <c r="B199" s="8" t="s">
        <v>2008</v>
      </c>
      <c r="C199" s="8" t="s">
        <v>2009</v>
      </c>
      <c r="D199" s="8" t="s">
        <v>2010</v>
      </c>
      <c r="E199" s="7">
        <v>100</v>
      </c>
      <c r="F199" s="7">
        <v>134</v>
      </c>
      <c r="G199" s="9">
        <v>1.97E-95</v>
      </c>
      <c r="H199" s="8" t="s">
        <v>2011</v>
      </c>
      <c r="I199" s="7" t="s">
        <v>1195</v>
      </c>
      <c r="J199" s="7" t="s">
        <v>1195</v>
      </c>
    </row>
    <row r="200" spans="1:10" x14ac:dyDescent="0.25">
      <c r="A200" s="7">
        <v>0</v>
      </c>
      <c r="B200" s="8" t="s">
        <v>1196</v>
      </c>
      <c r="C200" s="8" t="s">
        <v>1197</v>
      </c>
      <c r="D200" s="8" t="s">
        <v>1198</v>
      </c>
      <c r="E200" s="7">
        <v>100</v>
      </c>
      <c r="F200" s="7">
        <v>127</v>
      </c>
      <c r="G200" s="9">
        <v>2.5899999999999998E-88</v>
      </c>
      <c r="H200" s="8" t="s">
        <v>1199</v>
      </c>
      <c r="I200" s="7" t="s">
        <v>1195</v>
      </c>
      <c r="J200" s="7" t="s">
        <v>1195</v>
      </c>
    </row>
    <row r="201" spans="1:10" x14ac:dyDescent="0.25">
      <c r="A201" s="7">
        <v>1</v>
      </c>
      <c r="B201" s="8" t="s">
        <v>2012</v>
      </c>
      <c r="C201" s="8" t="s">
        <v>2013</v>
      </c>
      <c r="D201" s="8" t="s">
        <v>2014</v>
      </c>
      <c r="E201" s="7">
        <v>100</v>
      </c>
      <c r="F201" s="7">
        <v>299</v>
      </c>
      <c r="G201" s="7">
        <v>0</v>
      </c>
      <c r="H201" s="8" t="s">
        <v>2015</v>
      </c>
      <c r="I201" s="7" t="s">
        <v>1195</v>
      </c>
      <c r="J201" s="7" t="s">
        <v>1195</v>
      </c>
    </row>
    <row r="202" spans="1:10" x14ac:dyDescent="0.25">
      <c r="A202" s="7">
        <v>1</v>
      </c>
      <c r="B202" s="8" t="s">
        <v>2016</v>
      </c>
      <c r="C202" s="8" t="s">
        <v>2017</v>
      </c>
      <c r="D202" s="8" t="s">
        <v>2018</v>
      </c>
      <c r="E202" s="7">
        <v>100</v>
      </c>
      <c r="F202" s="7">
        <v>350</v>
      </c>
      <c r="G202" s="7">
        <v>0</v>
      </c>
      <c r="H202" s="8" t="s">
        <v>2019</v>
      </c>
      <c r="I202" s="7" t="s">
        <v>1195</v>
      </c>
      <c r="J202" s="7" t="s">
        <v>1195</v>
      </c>
    </row>
    <row r="203" spans="1:10" x14ac:dyDescent="0.25">
      <c r="A203" s="7">
        <v>1</v>
      </c>
      <c r="B203" s="8" t="s">
        <v>2020</v>
      </c>
      <c r="C203" s="8" t="s">
        <v>2021</v>
      </c>
      <c r="D203" s="8" t="s">
        <v>2022</v>
      </c>
      <c r="E203" s="7">
        <v>100</v>
      </c>
      <c r="F203" s="7">
        <v>432</v>
      </c>
      <c r="G203" s="7">
        <v>0</v>
      </c>
      <c r="H203" s="8" t="s">
        <v>2023</v>
      </c>
      <c r="I203" s="7" t="s">
        <v>1195</v>
      </c>
      <c r="J203" s="7" t="s">
        <v>1195</v>
      </c>
    </row>
    <row r="204" spans="1:10" x14ac:dyDescent="0.25">
      <c r="A204" s="7">
        <v>1</v>
      </c>
      <c r="B204" s="8" t="s">
        <v>2024</v>
      </c>
      <c r="C204" s="8" t="s">
        <v>2025</v>
      </c>
      <c r="D204" s="8" t="s">
        <v>2026</v>
      </c>
      <c r="E204" s="7">
        <v>100</v>
      </c>
      <c r="F204" s="7">
        <v>511</v>
      </c>
      <c r="G204" s="7">
        <v>0</v>
      </c>
      <c r="H204" s="8" t="s">
        <v>2027</v>
      </c>
      <c r="I204" s="7" t="s">
        <v>1195</v>
      </c>
      <c r="J204" s="7" t="s">
        <v>1195</v>
      </c>
    </row>
    <row r="205" spans="1:10" x14ac:dyDescent="0.25">
      <c r="A205" s="7">
        <v>1</v>
      </c>
      <c r="B205" s="8" t="s">
        <v>2028</v>
      </c>
      <c r="C205" s="8" t="s">
        <v>2029</v>
      </c>
      <c r="D205" s="8" t="s">
        <v>2030</v>
      </c>
      <c r="E205" s="7">
        <v>100</v>
      </c>
      <c r="F205" s="7">
        <v>553</v>
      </c>
      <c r="G205" s="7">
        <v>0</v>
      </c>
      <c r="H205" s="8" t="s">
        <v>2031</v>
      </c>
      <c r="I205" s="7" t="s">
        <v>1195</v>
      </c>
      <c r="J205" s="7" t="s">
        <v>1195</v>
      </c>
    </row>
    <row r="206" spans="1:10" x14ac:dyDescent="0.25">
      <c r="A206" s="7">
        <v>2</v>
      </c>
      <c r="B206" s="8" t="s">
        <v>2032</v>
      </c>
      <c r="C206" s="8" t="s">
        <v>2033</v>
      </c>
      <c r="D206" s="8" t="s">
        <v>2034</v>
      </c>
      <c r="E206" s="7">
        <v>89.412000000000006</v>
      </c>
      <c r="F206" s="7">
        <v>425</v>
      </c>
      <c r="G206" s="7">
        <v>0</v>
      </c>
      <c r="H206" s="8" t="s">
        <v>2035</v>
      </c>
      <c r="I206" s="7" t="s">
        <v>1216</v>
      </c>
      <c r="J206" s="7" t="s">
        <v>1216</v>
      </c>
    </row>
    <row r="207" spans="1:10" x14ac:dyDescent="0.25">
      <c r="A207" s="7">
        <v>1</v>
      </c>
      <c r="B207" s="8" t="s">
        <v>2036</v>
      </c>
      <c r="C207" s="8" t="s">
        <v>2037</v>
      </c>
      <c r="D207" s="8" t="s">
        <v>2038</v>
      </c>
      <c r="E207" s="7">
        <v>100</v>
      </c>
      <c r="F207" s="7">
        <v>1092</v>
      </c>
      <c r="G207" s="7">
        <v>0</v>
      </c>
      <c r="H207" s="8" t="s">
        <v>2039</v>
      </c>
      <c r="I207" s="7" t="s">
        <v>1195</v>
      </c>
      <c r="J207" s="7" t="s">
        <v>1195</v>
      </c>
    </row>
    <row r="208" spans="1:10" x14ac:dyDescent="0.25">
      <c r="A208" s="7">
        <v>2</v>
      </c>
      <c r="B208" s="8" t="s">
        <v>2040</v>
      </c>
      <c r="C208" s="8" t="s">
        <v>2041</v>
      </c>
      <c r="D208" s="8" t="s">
        <v>2042</v>
      </c>
      <c r="E208" s="7">
        <v>98.117000000000004</v>
      </c>
      <c r="F208" s="7">
        <v>1115</v>
      </c>
      <c r="G208" s="7">
        <v>0</v>
      </c>
      <c r="H208" s="8" t="s">
        <v>1420</v>
      </c>
      <c r="I208" s="7" t="s">
        <v>1216</v>
      </c>
      <c r="J208" s="7" t="s">
        <v>1216</v>
      </c>
    </row>
    <row r="209" spans="1:10" x14ac:dyDescent="0.25">
      <c r="A209" s="7">
        <v>1</v>
      </c>
      <c r="B209" s="8" t="s">
        <v>2043</v>
      </c>
      <c r="C209" s="8" t="s">
        <v>2044</v>
      </c>
      <c r="D209" s="8" t="s">
        <v>2045</v>
      </c>
      <c r="E209" s="7">
        <v>100</v>
      </c>
      <c r="F209" s="7">
        <v>255</v>
      </c>
      <c r="G209" s="7">
        <v>0</v>
      </c>
      <c r="H209" s="8" t="s">
        <v>2046</v>
      </c>
      <c r="I209" s="7" t="s">
        <v>1195</v>
      </c>
      <c r="J209" s="7" t="s">
        <v>1195</v>
      </c>
    </row>
    <row r="210" spans="1:10" x14ac:dyDescent="0.25">
      <c r="A210" s="7">
        <v>0</v>
      </c>
      <c r="B210" s="8" t="s">
        <v>2047</v>
      </c>
      <c r="C210" s="8" t="s">
        <v>2048</v>
      </c>
      <c r="D210" s="8" t="s">
        <v>2049</v>
      </c>
      <c r="E210" s="7">
        <v>100</v>
      </c>
      <c r="F210" s="7">
        <v>471</v>
      </c>
      <c r="G210" s="7">
        <v>0</v>
      </c>
      <c r="H210" s="8" t="s">
        <v>2050</v>
      </c>
      <c r="I210" s="7" t="s">
        <v>1195</v>
      </c>
      <c r="J210" s="7" t="s">
        <v>1195</v>
      </c>
    </row>
    <row r="211" spans="1:10" x14ac:dyDescent="0.25">
      <c r="A211" s="7">
        <v>1</v>
      </c>
      <c r="B211" s="8" t="s">
        <v>2051</v>
      </c>
      <c r="C211" s="8" t="s">
        <v>2052</v>
      </c>
      <c r="D211" s="8" t="s">
        <v>2053</v>
      </c>
      <c r="E211" s="7">
        <v>100</v>
      </c>
      <c r="F211" s="7">
        <v>173</v>
      </c>
      <c r="G211" s="9">
        <v>6.6000000000000005E-123</v>
      </c>
      <c r="H211" s="8" t="s">
        <v>2054</v>
      </c>
      <c r="I211" s="7" t="s">
        <v>2055</v>
      </c>
      <c r="J211" s="7" t="s">
        <v>2055</v>
      </c>
    </row>
    <row r="212" spans="1:10" x14ac:dyDescent="0.25">
      <c r="A212" s="7">
        <v>24</v>
      </c>
      <c r="B212" s="8" t="s">
        <v>2056</v>
      </c>
      <c r="C212" s="8" t="s">
        <v>2057</v>
      </c>
      <c r="D212" s="8" t="s">
        <v>2058</v>
      </c>
      <c r="E212" s="7">
        <v>47.601999999999997</v>
      </c>
      <c r="F212" s="7">
        <v>563</v>
      </c>
      <c r="G212" s="9">
        <v>1.4900000000000001E-153</v>
      </c>
      <c r="H212" s="8" t="s">
        <v>2059</v>
      </c>
      <c r="I212" s="7" t="s">
        <v>2060</v>
      </c>
      <c r="J212" s="7" t="s">
        <v>2060</v>
      </c>
    </row>
    <row r="213" spans="1:10" x14ac:dyDescent="0.25">
      <c r="A213" s="7">
        <v>6</v>
      </c>
      <c r="B213" s="8" t="s">
        <v>2061</v>
      </c>
      <c r="C213" s="8" t="s">
        <v>2062</v>
      </c>
      <c r="D213" s="8" t="s">
        <v>2063</v>
      </c>
      <c r="E213" s="7">
        <v>78.287000000000006</v>
      </c>
      <c r="F213" s="7">
        <v>502</v>
      </c>
      <c r="G213" s="7">
        <v>0</v>
      </c>
      <c r="H213" s="8" t="s">
        <v>2064</v>
      </c>
      <c r="I213" s="7" t="s">
        <v>2065</v>
      </c>
      <c r="J213" s="7" t="s">
        <v>2065</v>
      </c>
    </row>
    <row r="214" spans="1:10" x14ac:dyDescent="0.25">
      <c r="A214" s="7">
        <v>2</v>
      </c>
      <c r="B214" s="8" t="s">
        <v>2066</v>
      </c>
      <c r="C214" s="8" t="s">
        <v>2067</v>
      </c>
      <c r="D214" s="8" t="s">
        <v>2068</v>
      </c>
      <c r="E214" s="7">
        <v>98.316000000000003</v>
      </c>
      <c r="F214" s="7">
        <v>297</v>
      </c>
      <c r="G214" s="7">
        <v>0</v>
      </c>
      <c r="H214" s="8" t="s">
        <v>2069</v>
      </c>
      <c r="I214" s="7" t="s">
        <v>1216</v>
      </c>
      <c r="J214" s="7" t="s">
        <v>1216</v>
      </c>
    </row>
    <row r="215" spans="1:10" x14ac:dyDescent="0.25">
      <c r="A215" s="7">
        <v>0</v>
      </c>
      <c r="B215" s="8" t="s">
        <v>2070</v>
      </c>
      <c r="C215" s="8" t="s">
        <v>2071</v>
      </c>
      <c r="D215" s="8" t="s">
        <v>2072</v>
      </c>
      <c r="E215" s="7">
        <v>100</v>
      </c>
      <c r="F215" s="7">
        <v>135</v>
      </c>
      <c r="G215" s="9">
        <v>2.0300000000000002E-96</v>
      </c>
      <c r="H215" s="8" t="s">
        <v>2073</v>
      </c>
      <c r="I215" s="7" t="s">
        <v>1195</v>
      </c>
      <c r="J215" s="7" t="s">
        <v>1195</v>
      </c>
    </row>
    <row r="216" spans="1:10" x14ac:dyDescent="0.25">
      <c r="A216" s="7">
        <v>9</v>
      </c>
      <c r="B216" s="8" t="s">
        <v>2074</v>
      </c>
      <c r="C216" s="8" t="s">
        <v>2075</v>
      </c>
      <c r="D216" s="8" t="s">
        <v>2076</v>
      </c>
      <c r="E216" s="7">
        <v>50</v>
      </c>
      <c r="F216" s="7">
        <v>968</v>
      </c>
      <c r="G216" s="7">
        <v>0</v>
      </c>
      <c r="H216" s="8" t="s">
        <v>2077</v>
      </c>
      <c r="I216" s="7" t="s">
        <v>1285</v>
      </c>
      <c r="J216" s="7" t="s">
        <v>1285</v>
      </c>
    </row>
    <row r="217" spans="1:10" x14ac:dyDescent="0.25">
      <c r="A217" s="7">
        <v>2</v>
      </c>
      <c r="B217" s="8" t="s">
        <v>2078</v>
      </c>
      <c r="C217" s="8" t="s">
        <v>2079</v>
      </c>
      <c r="D217" s="8" t="s">
        <v>2080</v>
      </c>
      <c r="E217" s="7">
        <v>94.73</v>
      </c>
      <c r="F217" s="7">
        <v>759</v>
      </c>
      <c r="G217" s="7">
        <v>0</v>
      </c>
      <c r="H217" s="8" t="s">
        <v>2081</v>
      </c>
      <c r="I217" s="7" t="s">
        <v>1216</v>
      </c>
      <c r="J217" s="7" t="s">
        <v>1216</v>
      </c>
    </row>
    <row r="218" spans="1:10" x14ac:dyDescent="0.25">
      <c r="A218" s="7">
        <v>15</v>
      </c>
      <c r="B218" s="8" t="s">
        <v>2082</v>
      </c>
      <c r="C218" s="8" t="s">
        <v>2083</v>
      </c>
      <c r="D218" s="8" t="s">
        <v>2084</v>
      </c>
      <c r="E218" s="7">
        <v>50.601999999999997</v>
      </c>
      <c r="F218" s="7">
        <v>249</v>
      </c>
      <c r="G218" s="9">
        <v>3.2899999999999999E-79</v>
      </c>
      <c r="H218" s="8" t="s">
        <v>2085</v>
      </c>
      <c r="I218" s="7" t="s">
        <v>2086</v>
      </c>
      <c r="J218" s="7" t="s">
        <v>2086</v>
      </c>
    </row>
    <row r="219" spans="1:10" x14ac:dyDescent="0.25">
      <c r="A219" s="7">
        <v>1</v>
      </c>
      <c r="B219" s="8" t="s">
        <v>2087</v>
      </c>
      <c r="C219" s="8" t="s">
        <v>2088</v>
      </c>
      <c r="D219" s="8" t="s">
        <v>2089</v>
      </c>
      <c r="E219" s="7">
        <v>100</v>
      </c>
      <c r="F219" s="7">
        <v>124</v>
      </c>
      <c r="G219" s="9">
        <v>3.8899999999999997E-86</v>
      </c>
      <c r="H219" s="8" t="s">
        <v>2090</v>
      </c>
      <c r="I219" s="7" t="s">
        <v>1195</v>
      </c>
      <c r="J219" s="7" t="s">
        <v>1195</v>
      </c>
    </row>
    <row r="220" spans="1:10" x14ac:dyDescent="0.25">
      <c r="A220" s="7">
        <v>59</v>
      </c>
      <c r="B220" s="8" t="s">
        <v>2091</v>
      </c>
      <c r="C220" s="8" t="s">
        <v>2092</v>
      </c>
      <c r="D220" s="8" t="s">
        <v>2093</v>
      </c>
      <c r="E220" s="7">
        <v>30.495999999999999</v>
      </c>
      <c r="F220" s="7">
        <v>282</v>
      </c>
      <c r="G220" s="9">
        <v>2.1199999999999999E-24</v>
      </c>
      <c r="H220" s="8" t="s">
        <v>2094</v>
      </c>
      <c r="I220" s="7" t="s">
        <v>2095</v>
      </c>
      <c r="J220" s="7" t="s">
        <v>2095</v>
      </c>
    </row>
    <row r="221" spans="1:10" x14ac:dyDescent="0.25">
      <c r="A221" s="7">
        <v>12</v>
      </c>
      <c r="B221" s="8" t="s">
        <v>2096</v>
      </c>
      <c r="C221" s="8" t="s">
        <v>2097</v>
      </c>
      <c r="D221" s="8" t="s">
        <v>2098</v>
      </c>
      <c r="E221" s="7">
        <v>48.582999999999998</v>
      </c>
      <c r="F221" s="7">
        <v>247</v>
      </c>
      <c r="G221" s="9">
        <v>3.91E-77</v>
      </c>
      <c r="H221" s="8" t="s">
        <v>2099</v>
      </c>
      <c r="I221" s="7" t="s">
        <v>2100</v>
      </c>
      <c r="J221" s="7" t="s">
        <v>2100</v>
      </c>
    </row>
    <row r="222" spans="1:10" x14ac:dyDescent="0.25">
      <c r="A222" s="7">
        <v>48</v>
      </c>
      <c r="B222" s="8" t="s">
        <v>2101</v>
      </c>
      <c r="C222" s="8" t="s">
        <v>2102</v>
      </c>
      <c r="D222" s="8" t="s">
        <v>2103</v>
      </c>
      <c r="E222" s="7">
        <v>28.283000000000001</v>
      </c>
      <c r="F222" s="7">
        <v>297</v>
      </c>
      <c r="G222" s="9">
        <v>6.6500000000000007E-8</v>
      </c>
      <c r="H222" s="8" t="s">
        <v>2104</v>
      </c>
      <c r="I222" s="7" t="s">
        <v>1847</v>
      </c>
      <c r="J222" s="7" t="s">
        <v>1847</v>
      </c>
    </row>
    <row r="223" spans="1:10" x14ac:dyDescent="0.25">
      <c r="A223" s="7">
        <v>2</v>
      </c>
      <c r="B223" s="8" t="s">
        <v>2105</v>
      </c>
      <c r="C223" s="8" t="s">
        <v>2106</v>
      </c>
      <c r="D223" s="8" t="s">
        <v>2107</v>
      </c>
      <c r="E223" s="7">
        <v>94.067999999999998</v>
      </c>
      <c r="F223" s="7">
        <v>354</v>
      </c>
      <c r="G223" s="7">
        <v>0</v>
      </c>
      <c r="H223" s="8" t="s">
        <v>2108</v>
      </c>
      <c r="I223" s="7" t="s">
        <v>1216</v>
      </c>
      <c r="J223" s="7" t="s">
        <v>1216</v>
      </c>
    </row>
    <row r="224" spans="1:10" x14ac:dyDescent="0.25">
      <c r="A224" s="7">
        <v>2</v>
      </c>
      <c r="B224" s="8" t="s">
        <v>2109</v>
      </c>
      <c r="C224" s="8" t="s">
        <v>2110</v>
      </c>
      <c r="D224" s="8" t="s">
        <v>2111</v>
      </c>
      <c r="E224" s="7">
        <v>96.959000000000003</v>
      </c>
      <c r="F224" s="7">
        <v>296</v>
      </c>
      <c r="G224" s="7">
        <v>0</v>
      </c>
      <c r="H224" s="8" t="s">
        <v>2112</v>
      </c>
      <c r="I224" s="7" t="s">
        <v>2065</v>
      </c>
      <c r="J224" s="7" t="s">
        <v>2065</v>
      </c>
    </row>
    <row r="225" spans="1:10" x14ac:dyDescent="0.25">
      <c r="A225" s="7">
        <v>2</v>
      </c>
      <c r="B225" s="8" t="s">
        <v>2113</v>
      </c>
      <c r="C225" s="8" t="s">
        <v>2114</v>
      </c>
      <c r="D225" s="8" t="s">
        <v>2115</v>
      </c>
      <c r="E225" s="7">
        <v>93.382000000000005</v>
      </c>
      <c r="F225" s="7">
        <v>272</v>
      </c>
      <c r="G225" s="7">
        <v>0</v>
      </c>
      <c r="H225" s="8" t="s">
        <v>2116</v>
      </c>
      <c r="I225" s="7" t="s">
        <v>1216</v>
      </c>
      <c r="J225" s="7" t="s">
        <v>1216</v>
      </c>
    </row>
    <row r="226" spans="1:10" x14ac:dyDescent="0.25">
      <c r="A226" s="7">
        <v>1</v>
      </c>
      <c r="B226" s="8" t="s">
        <v>2117</v>
      </c>
      <c r="C226" s="8" t="s">
        <v>2118</v>
      </c>
      <c r="D226" s="8" t="s">
        <v>2119</v>
      </c>
      <c r="E226" s="7">
        <v>100</v>
      </c>
      <c r="F226" s="7">
        <v>475</v>
      </c>
      <c r="G226" s="7">
        <v>0</v>
      </c>
      <c r="H226" s="8" t="s">
        <v>2120</v>
      </c>
      <c r="I226" s="7" t="s">
        <v>1195</v>
      </c>
      <c r="J226" s="7" t="s">
        <v>1195</v>
      </c>
    </row>
    <row r="227" spans="1:10" x14ac:dyDescent="0.25">
      <c r="A227" s="7">
        <v>0</v>
      </c>
      <c r="B227" s="8" t="s">
        <v>2121</v>
      </c>
      <c r="C227" s="8" t="s">
        <v>2122</v>
      </c>
      <c r="D227" s="8" t="s">
        <v>2123</v>
      </c>
      <c r="E227" s="7">
        <v>100</v>
      </c>
      <c r="F227" s="7">
        <v>121</v>
      </c>
      <c r="G227" s="9">
        <v>5.7899999999999998E-75</v>
      </c>
      <c r="H227" s="8" t="s">
        <v>2124</v>
      </c>
      <c r="I227" s="7" t="s">
        <v>1195</v>
      </c>
      <c r="J227" s="7" t="s">
        <v>1195</v>
      </c>
    </row>
    <row r="228" spans="1:10" x14ac:dyDescent="0.25">
      <c r="A228" s="7">
        <v>67</v>
      </c>
      <c r="B228" s="8" t="s">
        <v>2125</v>
      </c>
      <c r="C228" s="8" t="s">
        <v>2126</v>
      </c>
      <c r="D228" s="8" t="s">
        <v>2127</v>
      </c>
      <c r="E228" s="7">
        <v>47.264000000000003</v>
      </c>
      <c r="F228" s="7">
        <v>201</v>
      </c>
      <c r="G228" s="9">
        <v>7.3300000000000002E-50</v>
      </c>
      <c r="H228" s="8" t="s">
        <v>2128</v>
      </c>
      <c r="I228" s="7" t="s">
        <v>2129</v>
      </c>
      <c r="J228" s="7" t="s">
        <v>2129</v>
      </c>
    </row>
    <row r="229" spans="1:10" x14ac:dyDescent="0.25">
      <c r="A229" s="7">
        <v>2</v>
      </c>
      <c r="B229" s="8" t="s">
        <v>2130</v>
      </c>
      <c r="C229" s="8" t="s">
        <v>2131</v>
      </c>
      <c r="D229" s="8" t="s">
        <v>2132</v>
      </c>
      <c r="E229" s="7">
        <v>96.691000000000003</v>
      </c>
      <c r="F229" s="7">
        <v>2750</v>
      </c>
      <c r="G229" s="7">
        <v>0</v>
      </c>
      <c r="H229" s="8" t="s">
        <v>1307</v>
      </c>
      <c r="I229" s="7" t="s">
        <v>1216</v>
      </c>
      <c r="J229" s="7" t="s">
        <v>1216</v>
      </c>
    </row>
    <row r="230" spans="1:10" x14ac:dyDescent="0.25">
      <c r="A230" s="7">
        <v>2</v>
      </c>
      <c r="B230" s="8" t="s">
        <v>2133</v>
      </c>
      <c r="C230" s="8" t="s">
        <v>2134</v>
      </c>
      <c r="D230" s="8" t="s">
        <v>2135</v>
      </c>
      <c r="E230" s="7">
        <v>96.028000000000006</v>
      </c>
      <c r="F230" s="7">
        <v>428</v>
      </c>
      <c r="G230" s="7">
        <v>0</v>
      </c>
      <c r="H230" s="8" t="s">
        <v>2136</v>
      </c>
      <c r="I230" s="7" t="s">
        <v>1216</v>
      </c>
      <c r="J230" s="7" t="s">
        <v>1216</v>
      </c>
    </row>
    <row r="231" spans="1:10" x14ac:dyDescent="0.25">
      <c r="A231" s="7">
        <v>1</v>
      </c>
      <c r="B231" s="8" t="s">
        <v>2137</v>
      </c>
      <c r="C231" s="8" t="s">
        <v>2138</v>
      </c>
      <c r="D231" s="8" t="s">
        <v>2139</v>
      </c>
      <c r="E231" s="7">
        <v>100</v>
      </c>
      <c r="F231" s="7">
        <v>756</v>
      </c>
      <c r="G231" s="7">
        <v>0</v>
      </c>
      <c r="H231" s="8" t="s">
        <v>2140</v>
      </c>
      <c r="I231" s="7" t="s">
        <v>1195</v>
      </c>
      <c r="J231" s="7" t="s">
        <v>1195</v>
      </c>
    </row>
    <row r="232" spans="1:10" x14ac:dyDescent="0.25">
      <c r="A232" s="7">
        <v>27</v>
      </c>
      <c r="B232" s="8" t="s">
        <v>2141</v>
      </c>
      <c r="C232" s="8" t="s">
        <v>2142</v>
      </c>
      <c r="D232" s="8" t="s">
        <v>2143</v>
      </c>
      <c r="E232" s="7">
        <v>40.238</v>
      </c>
      <c r="F232" s="7">
        <v>589</v>
      </c>
      <c r="G232" s="9">
        <v>7.76E-143</v>
      </c>
      <c r="H232" s="8" t="s">
        <v>2144</v>
      </c>
      <c r="I232" s="7" t="s">
        <v>1238</v>
      </c>
      <c r="J232" s="7" t="s">
        <v>1238</v>
      </c>
    </row>
    <row r="233" spans="1:10" x14ac:dyDescent="0.25">
      <c r="A233" s="7">
        <v>8</v>
      </c>
      <c r="B233" s="8" t="s">
        <v>2145</v>
      </c>
      <c r="C233" s="8" t="s">
        <v>2146</v>
      </c>
      <c r="D233" s="8" t="s">
        <v>2147</v>
      </c>
      <c r="E233" s="7">
        <v>59.655000000000001</v>
      </c>
      <c r="F233" s="7">
        <v>290</v>
      </c>
      <c r="G233" s="9">
        <v>1.65E-122</v>
      </c>
      <c r="H233" s="8" t="s">
        <v>2148</v>
      </c>
      <c r="I233" s="7" t="s">
        <v>1798</v>
      </c>
      <c r="J233" s="7" t="s">
        <v>1798</v>
      </c>
    </row>
    <row r="234" spans="1:10" x14ac:dyDescent="0.25">
      <c r="A234" s="7">
        <v>2</v>
      </c>
      <c r="B234" s="8" t="s">
        <v>2149</v>
      </c>
      <c r="C234" s="8" t="s">
        <v>2150</v>
      </c>
      <c r="D234" s="8" t="s">
        <v>2151</v>
      </c>
      <c r="E234" s="7">
        <v>95.343999999999994</v>
      </c>
      <c r="F234" s="7">
        <v>494</v>
      </c>
      <c r="G234" s="7">
        <v>0</v>
      </c>
      <c r="H234" s="8" t="s">
        <v>2152</v>
      </c>
      <c r="I234" s="7" t="s">
        <v>1216</v>
      </c>
      <c r="J234" s="7" t="s">
        <v>1216</v>
      </c>
    </row>
    <row r="235" spans="1:10" x14ac:dyDescent="0.25">
      <c r="A235" s="7">
        <v>1</v>
      </c>
      <c r="B235" s="8" t="s">
        <v>2153</v>
      </c>
      <c r="C235" s="8" t="s">
        <v>2154</v>
      </c>
      <c r="D235" s="8" t="s">
        <v>2155</v>
      </c>
      <c r="E235" s="7">
        <v>100</v>
      </c>
      <c r="F235" s="7">
        <v>400</v>
      </c>
      <c r="G235" s="7">
        <v>0</v>
      </c>
      <c r="H235" s="8" t="s">
        <v>2156</v>
      </c>
      <c r="I235" s="7" t="s">
        <v>1195</v>
      </c>
      <c r="J235" s="7" t="s">
        <v>1195</v>
      </c>
    </row>
    <row r="236" spans="1:10" x14ac:dyDescent="0.25">
      <c r="A236" s="7">
        <v>1</v>
      </c>
      <c r="B236" s="8" t="s">
        <v>2157</v>
      </c>
      <c r="C236" s="8" t="s">
        <v>2158</v>
      </c>
      <c r="D236" s="8" t="s">
        <v>2159</v>
      </c>
      <c r="E236" s="7">
        <v>100</v>
      </c>
      <c r="F236" s="7">
        <v>460</v>
      </c>
      <c r="G236" s="7">
        <v>0</v>
      </c>
      <c r="H236" s="8" t="s">
        <v>2160</v>
      </c>
      <c r="I236" s="7" t="s">
        <v>1195</v>
      </c>
      <c r="J236" s="7" t="s">
        <v>1195</v>
      </c>
    </row>
    <row r="237" spans="1:10" x14ac:dyDescent="0.25">
      <c r="A237" s="7">
        <v>10</v>
      </c>
      <c r="B237" s="8" t="s">
        <v>2161</v>
      </c>
      <c r="C237" s="8" t="s">
        <v>2162</v>
      </c>
      <c r="D237" s="8" t="s">
        <v>2163</v>
      </c>
      <c r="E237" s="7">
        <v>65.41</v>
      </c>
      <c r="F237" s="7">
        <v>1061</v>
      </c>
      <c r="G237" s="7">
        <v>0</v>
      </c>
      <c r="H237" s="8" t="s">
        <v>2164</v>
      </c>
      <c r="I237" s="7" t="s">
        <v>1238</v>
      </c>
      <c r="J237" s="7" t="s">
        <v>1238</v>
      </c>
    </row>
    <row r="238" spans="1:10" x14ac:dyDescent="0.25">
      <c r="A238" s="7">
        <v>10</v>
      </c>
      <c r="B238" s="8" t="s">
        <v>2165</v>
      </c>
      <c r="C238" s="8" t="s">
        <v>2166</v>
      </c>
      <c r="D238" s="8" t="s">
        <v>2167</v>
      </c>
      <c r="E238" s="7">
        <v>45.276000000000003</v>
      </c>
      <c r="F238" s="7">
        <v>254</v>
      </c>
      <c r="G238" s="9">
        <v>1.47E-65</v>
      </c>
      <c r="H238" s="8" t="s">
        <v>2168</v>
      </c>
      <c r="I238" s="7" t="s">
        <v>1285</v>
      </c>
      <c r="J238" s="7" t="s">
        <v>1285</v>
      </c>
    </row>
    <row r="239" spans="1:10" x14ac:dyDescent="0.25">
      <c r="A239" s="7">
        <v>1</v>
      </c>
      <c r="B239" s="8" t="s">
        <v>2169</v>
      </c>
      <c r="C239" s="8" t="s">
        <v>2170</v>
      </c>
      <c r="D239" s="8" t="s">
        <v>2171</v>
      </c>
      <c r="E239" s="7">
        <v>100</v>
      </c>
      <c r="F239" s="7">
        <v>433</v>
      </c>
      <c r="G239" s="7">
        <v>0</v>
      </c>
      <c r="H239" s="8" t="s">
        <v>2172</v>
      </c>
      <c r="I239" s="7" t="s">
        <v>1195</v>
      </c>
      <c r="J239" s="7" t="s">
        <v>1195</v>
      </c>
    </row>
    <row r="240" spans="1:10" x14ac:dyDescent="0.25">
      <c r="A240" s="7">
        <v>10</v>
      </c>
      <c r="B240" s="8" t="s">
        <v>2173</v>
      </c>
      <c r="C240" s="8" t="s">
        <v>2174</v>
      </c>
      <c r="D240" s="8" t="s">
        <v>2175</v>
      </c>
      <c r="E240" s="7">
        <v>72.775000000000006</v>
      </c>
      <c r="F240" s="7">
        <v>191</v>
      </c>
      <c r="G240" s="9">
        <v>1.6599999999999999E-97</v>
      </c>
      <c r="H240" s="8" t="s">
        <v>2176</v>
      </c>
      <c r="I240" s="7" t="s">
        <v>1999</v>
      </c>
      <c r="J240" s="7" t="s">
        <v>1999</v>
      </c>
    </row>
    <row r="241" spans="1:10" x14ac:dyDescent="0.25">
      <c r="A241" s="7">
        <v>1</v>
      </c>
      <c r="B241" s="8" t="s">
        <v>2177</v>
      </c>
      <c r="C241" s="8" t="s">
        <v>2178</v>
      </c>
      <c r="D241" s="8" t="s">
        <v>2179</v>
      </c>
      <c r="E241" s="7">
        <v>100</v>
      </c>
      <c r="F241" s="7">
        <v>556</v>
      </c>
      <c r="G241" s="7">
        <v>0</v>
      </c>
      <c r="H241" s="8" t="s">
        <v>2180</v>
      </c>
      <c r="I241" s="7" t="s">
        <v>1195</v>
      </c>
      <c r="J241" s="7" t="s">
        <v>1195</v>
      </c>
    </row>
    <row r="242" spans="1:10" x14ac:dyDescent="0.25">
      <c r="A242" s="7">
        <v>1</v>
      </c>
      <c r="B242" s="8" t="s">
        <v>2181</v>
      </c>
      <c r="C242" s="8" t="s">
        <v>2182</v>
      </c>
      <c r="D242" s="8" t="s">
        <v>2183</v>
      </c>
      <c r="E242" s="7">
        <v>100</v>
      </c>
      <c r="F242" s="7">
        <v>381</v>
      </c>
      <c r="G242" s="7">
        <v>0</v>
      </c>
      <c r="H242" s="8" t="s">
        <v>2184</v>
      </c>
      <c r="I242" s="7" t="s">
        <v>1195</v>
      </c>
      <c r="J242" s="7" t="s">
        <v>1195</v>
      </c>
    </row>
    <row r="243" spans="1:10" x14ac:dyDescent="0.25">
      <c r="A243" s="7">
        <v>4</v>
      </c>
      <c r="B243" s="8" t="s">
        <v>2185</v>
      </c>
      <c r="C243" s="8" t="s">
        <v>2186</v>
      </c>
      <c r="D243" s="8" t="s">
        <v>2187</v>
      </c>
      <c r="E243" s="7">
        <v>76.384</v>
      </c>
      <c r="F243" s="7">
        <v>885</v>
      </c>
      <c r="G243" s="7">
        <v>0</v>
      </c>
      <c r="H243" s="8" t="s">
        <v>2188</v>
      </c>
      <c r="I243" s="7" t="s">
        <v>2189</v>
      </c>
      <c r="J243" s="7" t="s">
        <v>2189</v>
      </c>
    </row>
    <row r="244" spans="1:10" x14ac:dyDescent="0.25">
      <c r="A244" s="7">
        <v>9</v>
      </c>
      <c r="B244" s="8" t="s">
        <v>2190</v>
      </c>
      <c r="C244" s="8" t="s">
        <v>2191</v>
      </c>
      <c r="D244" s="8" t="s">
        <v>2192</v>
      </c>
      <c r="E244" s="7">
        <v>78.417000000000002</v>
      </c>
      <c r="F244" s="7">
        <v>139</v>
      </c>
      <c r="G244" s="9">
        <v>2.2100000000000001E-75</v>
      </c>
      <c r="H244" s="8" t="s">
        <v>2193</v>
      </c>
      <c r="I244" s="7" t="s">
        <v>1754</v>
      </c>
      <c r="J244" s="7" t="s">
        <v>1754</v>
      </c>
    </row>
    <row r="245" spans="1:10" x14ac:dyDescent="0.25">
      <c r="A245" s="7">
        <v>1</v>
      </c>
      <c r="B245" s="8" t="s">
        <v>2194</v>
      </c>
      <c r="C245" s="8" t="s">
        <v>2195</v>
      </c>
      <c r="D245" s="8" t="s">
        <v>2196</v>
      </c>
      <c r="E245" s="7">
        <v>100</v>
      </c>
      <c r="F245" s="7">
        <v>532</v>
      </c>
      <c r="G245" s="7">
        <v>0</v>
      </c>
      <c r="H245" s="8" t="s">
        <v>2197</v>
      </c>
      <c r="I245" s="7" t="s">
        <v>1195</v>
      </c>
      <c r="J245" s="7" t="s">
        <v>1195</v>
      </c>
    </row>
    <row r="246" spans="1:10" x14ac:dyDescent="0.25">
      <c r="A246" s="7">
        <v>10</v>
      </c>
      <c r="B246" s="8" t="s">
        <v>2198</v>
      </c>
      <c r="C246" s="8" t="s">
        <v>2199</v>
      </c>
      <c r="D246" s="8" t="s">
        <v>2200</v>
      </c>
      <c r="E246" s="7">
        <v>56.131999999999998</v>
      </c>
      <c r="F246" s="7">
        <v>212</v>
      </c>
      <c r="G246" s="9">
        <v>3.3799999999999998E-73</v>
      </c>
      <c r="H246" s="8" t="s">
        <v>2201</v>
      </c>
      <c r="I246" s="7" t="s">
        <v>1393</v>
      </c>
      <c r="J246" s="7" t="s">
        <v>1393</v>
      </c>
    </row>
    <row r="247" spans="1:10" x14ac:dyDescent="0.25">
      <c r="A247" s="7">
        <v>1</v>
      </c>
      <c r="B247" s="8" t="s">
        <v>2202</v>
      </c>
      <c r="C247" s="8" t="s">
        <v>2203</v>
      </c>
      <c r="D247" s="8" t="s">
        <v>2204</v>
      </c>
      <c r="E247" s="7">
        <v>100</v>
      </c>
      <c r="F247" s="7">
        <v>311</v>
      </c>
      <c r="G247" s="7">
        <v>0</v>
      </c>
      <c r="H247" s="8" t="s">
        <v>2205</v>
      </c>
      <c r="I247" s="7" t="s">
        <v>1195</v>
      </c>
      <c r="J247" s="7" t="s">
        <v>1195</v>
      </c>
    </row>
    <row r="248" spans="1:10" x14ac:dyDescent="0.25">
      <c r="A248" s="7">
        <v>0</v>
      </c>
      <c r="B248" s="8" t="s">
        <v>2206</v>
      </c>
      <c r="C248" s="8" t="s">
        <v>2207</v>
      </c>
      <c r="D248" s="8" t="s">
        <v>2208</v>
      </c>
      <c r="E248" s="7">
        <v>100</v>
      </c>
      <c r="F248" s="7">
        <v>139</v>
      </c>
      <c r="G248" s="9">
        <v>2.1600000000000001E-94</v>
      </c>
      <c r="H248" s="8" t="s">
        <v>2209</v>
      </c>
      <c r="I248" s="7" t="s">
        <v>1195</v>
      </c>
      <c r="J248" s="7" t="s">
        <v>1195</v>
      </c>
    </row>
    <row r="249" spans="1:10" x14ac:dyDescent="0.25">
      <c r="A249" s="7">
        <v>6</v>
      </c>
      <c r="B249" s="8" t="s">
        <v>2210</v>
      </c>
      <c r="C249" s="8" t="s">
        <v>2211</v>
      </c>
      <c r="D249" s="8" t="s">
        <v>2212</v>
      </c>
      <c r="E249" s="7">
        <v>90.841999999999999</v>
      </c>
      <c r="F249" s="7">
        <v>546</v>
      </c>
      <c r="G249" s="7">
        <v>0</v>
      </c>
      <c r="H249" s="8" t="s">
        <v>2213</v>
      </c>
      <c r="I249" s="7" t="s">
        <v>1259</v>
      </c>
      <c r="J249" s="7" t="s">
        <v>1259</v>
      </c>
    </row>
    <row r="250" spans="1:10" x14ac:dyDescent="0.25">
      <c r="A250" s="7">
        <v>1</v>
      </c>
      <c r="B250" s="8" t="s">
        <v>2214</v>
      </c>
      <c r="C250" s="8" t="s">
        <v>2215</v>
      </c>
      <c r="D250" s="8" t="s">
        <v>2216</v>
      </c>
      <c r="E250" s="7">
        <v>100</v>
      </c>
      <c r="F250" s="7">
        <v>432</v>
      </c>
      <c r="G250" s="7">
        <v>0</v>
      </c>
      <c r="H250" s="8" t="s">
        <v>2217</v>
      </c>
      <c r="I250" s="7" t="s">
        <v>1195</v>
      </c>
      <c r="J250" s="7" t="s">
        <v>1195</v>
      </c>
    </row>
    <row r="251" spans="1:10" x14ac:dyDescent="0.25">
      <c r="A251" s="7">
        <v>9</v>
      </c>
      <c r="B251" s="8" t="s">
        <v>2218</v>
      </c>
      <c r="C251" s="8" t="s">
        <v>2219</v>
      </c>
      <c r="D251" s="8" t="s">
        <v>2220</v>
      </c>
      <c r="E251" s="7">
        <v>53.067</v>
      </c>
      <c r="F251" s="7">
        <v>375</v>
      </c>
      <c r="G251" s="9">
        <v>1.66E-103</v>
      </c>
      <c r="H251" s="8" t="s">
        <v>2221</v>
      </c>
      <c r="I251" s="7" t="s">
        <v>2222</v>
      </c>
      <c r="J251" s="7" t="s">
        <v>2222</v>
      </c>
    </row>
    <row r="252" spans="1:10" x14ac:dyDescent="0.25">
      <c r="A252" s="7">
        <v>0</v>
      </c>
      <c r="B252" s="8" t="s">
        <v>2223</v>
      </c>
      <c r="C252" s="8" t="s">
        <v>2224</v>
      </c>
      <c r="D252" s="8" t="s">
        <v>2225</v>
      </c>
      <c r="E252" s="7">
        <v>100</v>
      </c>
      <c r="F252" s="7">
        <v>133</v>
      </c>
      <c r="G252" s="9">
        <v>1.3E-95</v>
      </c>
      <c r="H252" s="8" t="s">
        <v>2226</v>
      </c>
      <c r="I252" s="7" t="s">
        <v>1195</v>
      </c>
      <c r="J252" s="7" t="s">
        <v>1195</v>
      </c>
    </row>
    <row r="253" spans="1:10" x14ac:dyDescent="0.25">
      <c r="A253" s="7">
        <v>18</v>
      </c>
      <c r="B253" s="8" t="s">
        <v>2227</v>
      </c>
      <c r="C253" s="8" t="s">
        <v>2228</v>
      </c>
      <c r="D253" s="8" t="s">
        <v>2229</v>
      </c>
      <c r="E253" s="7">
        <v>43.478000000000002</v>
      </c>
      <c r="F253" s="7">
        <v>276</v>
      </c>
      <c r="G253" s="9">
        <v>2.23E-66</v>
      </c>
      <c r="H253" s="8" t="s">
        <v>2230</v>
      </c>
      <c r="I253" s="7" t="s">
        <v>2231</v>
      </c>
      <c r="J253" s="7" t="s">
        <v>2231</v>
      </c>
    </row>
    <row r="254" spans="1:10" x14ac:dyDescent="0.25">
      <c r="A254" s="7">
        <v>1</v>
      </c>
      <c r="B254" s="8" t="s">
        <v>2232</v>
      </c>
      <c r="C254" s="8" t="s">
        <v>2233</v>
      </c>
      <c r="D254" s="8" t="s">
        <v>2234</v>
      </c>
      <c r="E254" s="7">
        <v>100</v>
      </c>
      <c r="F254" s="7">
        <v>253</v>
      </c>
      <c r="G254" s="7">
        <v>0</v>
      </c>
      <c r="H254" s="8" t="s">
        <v>2235</v>
      </c>
      <c r="I254" s="7" t="s">
        <v>1195</v>
      </c>
      <c r="J254" s="7" t="s">
        <v>1195</v>
      </c>
    </row>
    <row r="255" spans="1:10" x14ac:dyDescent="0.25">
      <c r="A255" s="7">
        <v>1</v>
      </c>
      <c r="B255" s="8" t="s">
        <v>2236</v>
      </c>
      <c r="C255" s="8" t="s">
        <v>2237</v>
      </c>
      <c r="D255" s="8" t="s">
        <v>2238</v>
      </c>
      <c r="E255" s="7">
        <v>100</v>
      </c>
      <c r="F255" s="7">
        <v>586</v>
      </c>
      <c r="G255" s="7">
        <v>0</v>
      </c>
      <c r="H255" s="8" t="s">
        <v>2239</v>
      </c>
      <c r="I255" s="7" t="s">
        <v>1195</v>
      </c>
      <c r="J255" s="7" t="s">
        <v>1195</v>
      </c>
    </row>
    <row r="256" spans="1:10" x14ac:dyDescent="0.25">
      <c r="A256" s="7">
        <v>41</v>
      </c>
      <c r="B256" s="8" t="s">
        <v>2240</v>
      </c>
      <c r="C256" s="8" t="s">
        <v>1668</v>
      </c>
      <c r="D256" s="8" t="s">
        <v>1669</v>
      </c>
      <c r="E256" s="7">
        <v>36.765000000000001</v>
      </c>
      <c r="F256" s="7">
        <v>204</v>
      </c>
      <c r="G256" s="9">
        <v>5.5299999999999997E-39</v>
      </c>
      <c r="H256" s="8" t="s">
        <v>1670</v>
      </c>
      <c r="I256" s="7" t="s">
        <v>1671</v>
      </c>
      <c r="J256" s="7" t="s">
        <v>1671</v>
      </c>
    </row>
    <row r="257" spans="1:10" x14ac:dyDescent="0.25">
      <c r="A257" s="7">
        <v>10</v>
      </c>
      <c r="B257" s="8" t="s">
        <v>2241</v>
      </c>
      <c r="C257" s="8" t="s">
        <v>2242</v>
      </c>
      <c r="D257" s="8" t="s">
        <v>2243</v>
      </c>
      <c r="E257" s="7">
        <v>52.688000000000002</v>
      </c>
      <c r="F257" s="7">
        <v>372</v>
      </c>
      <c r="G257" s="9">
        <v>1.96E-135</v>
      </c>
      <c r="H257" s="8" t="s">
        <v>2244</v>
      </c>
      <c r="I257" s="7" t="s">
        <v>1642</v>
      </c>
      <c r="J257" s="7" t="s">
        <v>1642</v>
      </c>
    </row>
    <row r="258" spans="1:10" x14ac:dyDescent="0.25">
      <c r="A258" s="7">
        <v>14</v>
      </c>
      <c r="B258" s="8" t="s">
        <v>2245</v>
      </c>
      <c r="C258" s="8" t="s">
        <v>2246</v>
      </c>
      <c r="D258" s="8" t="s">
        <v>2247</v>
      </c>
      <c r="E258" s="7">
        <v>63.076999999999998</v>
      </c>
      <c r="F258" s="7">
        <v>780</v>
      </c>
      <c r="G258" s="7">
        <v>0</v>
      </c>
      <c r="H258" s="8" t="s">
        <v>2248</v>
      </c>
      <c r="I258" s="7" t="s">
        <v>1238</v>
      </c>
      <c r="J258" s="7" t="s">
        <v>1238</v>
      </c>
    </row>
    <row r="259" spans="1:10" x14ac:dyDescent="0.25">
      <c r="A259" s="7">
        <v>1</v>
      </c>
      <c r="B259" s="8" t="s">
        <v>2249</v>
      </c>
      <c r="C259" s="8" t="s">
        <v>2250</v>
      </c>
      <c r="D259" s="8" t="s">
        <v>2251</v>
      </c>
      <c r="E259" s="7">
        <v>100</v>
      </c>
      <c r="F259" s="7">
        <v>343</v>
      </c>
      <c r="G259" s="7">
        <v>0</v>
      </c>
      <c r="H259" s="8" t="s">
        <v>2252</v>
      </c>
      <c r="I259" s="7" t="s">
        <v>1195</v>
      </c>
      <c r="J259" s="7" t="s">
        <v>1195</v>
      </c>
    </row>
    <row r="260" spans="1:10" x14ac:dyDescent="0.25">
      <c r="A260" s="7">
        <v>5</v>
      </c>
      <c r="B260" s="8" t="s">
        <v>2253</v>
      </c>
      <c r="C260" s="8" t="s">
        <v>2254</v>
      </c>
      <c r="D260" s="8" t="s">
        <v>2255</v>
      </c>
      <c r="E260" s="7">
        <v>78.430999999999997</v>
      </c>
      <c r="F260" s="7">
        <v>102</v>
      </c>
      <c r="G260" s="9">
        <v>5.5199999999999996E-51</v>
      </c>
      <c r="H260" s="8" t="s">
        <v>2256</v>
      </c>
      <c r="I260" s="7" t="s">
        <v>1259</v>
      </c>
      <c r="J260" s="7" t="s">
        <v>1259</v>
      </c>
    </row>
    <row r="261" spans="1:10" x14ac:dyDescent="0.25">
      <c r="A261" s="7">
        <v>11</v>
      </c>
      <c r="B261" s="8" t="s">
        <v>2257</v>
      </c>
      <c r="C261" s="8" t="s">
        <v>2258</v>
      </c>
      <c r="D261" s="8" t="s">
        <v>2259</v>
      </c>
      <c r="E261" s="7">
        <v>45.213999999999999</v>
      </c>
      <c r="F261" s="7">
        <v>491</v>
      </c>
      <c r="G261" s="9">
        <v>9.27E-125</v>
      </c>
      <c r="H261" s="8" t="s">
        <v>2260</v>
      </c>
      <c r="I261" s="7" t="s">
        <v>1798</v>
      </c>
      <c r="J261" s="7" t="s">
        <v>1798</v>
      </c>
    </row>
    <row r="262" spans="1:10" x14ac:dyDescent="0.25">
      <c r="A262" s="7">
        <v>1</v>
      </c>
      <c r="B262" s="8" t="s">
        <v>2261</v>
      </c>
      <c r="C262" s="8" t="s">
        <v>2262</v>
      </c>
      <c r="D262" s="8" t="s">
        <v>2263</v>
      </c>
      <c r="E262" s="7">
        <v>100</v>
      </c>
      <c r="F262" s="7">
        <v>336</v>
      </c>
      <c r="G262" s="7">
        <v>0</v>
      </c>
      <c r="H262" s="8" t="s">
        <v>2264</v>
      </c>
      <c r="I262" s="7" t="s">
        <v>1195</v>
      </c>
      <c r="J262" s="7" t="s">
        <v>1195</v>
      </c>
    </row>
    <row r="263" spans="1:10" x14ac:dyDescent="0.25">
      <c r="A263" s="7">
        <v>2</v>
      </c>
      <c r="B263" s="8" t="s">
        <v>2265</v>
      </c>
      <c r="C263" s="8" t="s">
        <v>1893</v>
      </c>
      <c r="D263" s="8" t="s">
        <v>1894</v>
      </c>
      <c r="E263" s="7">
        <v>81.075999999999993</v>
      </c>
      <c r="F263" s="7">
        <v>539</v>
      </c>
      <c r="G263" s="7">
        <v>0</v>
      </c>
      <c r="H263" s="8" t="s">
        <v>1895</v>
      </c>
      <c r="I263" s="7" t="s">
        <v>1216</v>
      </c>
      <c r="J263" s="7" t="s">
        <v>1216</v>
      </c>
    </row>
    <row r="264" spans="1:10" x14ac:dyDescent="0.25">
      <c r="A264" s="7">
        <v>7</v>
      </c>
      <c r="B264" s="8" t="s">
        <v>2266</v>
      </c>
      <c r="C264" s="8" t="s">
        <v>2267</v>
      </c>
      <c r="D264" s="8" t="s">
        <v>2268</v>
      </c>
      <c r="E264" s="7">
        <v>52.826000000000001</v>
      </c>
      <c r="F264" s="7">
        <v>460</v>
      </c>
      <c r="G264" s="9">
        <v>2.5200000000000002E-171</v>
      </c>
      <c r="H264" s="8" t="s">
        <v>2085</v>
      </c>
      <c r="I264" s="7" t="s">
        <v>2269</v>
      </c>
      <c r="J264" s="7" t="s">
        <v>2269</v>
      </c>
    </row>
    <row r="265" spans="1:10" x14ac:dyDescent="0.25">
      <c r="A265" s="7">
        <v>19</v>
      </c>
      <c r="B265" s="8" t="s">
        <v>2270</v>
      </c>
      <c r="C265" s="8" t="s">
        <v>2271</v>
      </c>
      <c r="D265" s="8" t="s">
        <v>2272</v>
      </c>
      <c r="E265" s="7">
        <v>30.925000000000001</v>
      </c>
      <c r="F265" s="7">
        <v>346</v>
      </c>
      <c r="G265" s="9">
        <v>1.74E-40</v>
      </c>
      <c r="H265" s="8" t="s">
        <v>2273</v>
      </c>
      <c r="I265" s="7" t="s">
        <v>1320</v>
      </c>
      <c r="J265" s="7" t="s">
        <v>1320</v>
      </c>
    </row>
    <row r="266" spans="1:10" x14ac:dyDescent="0.25">
      <c r="A266" s="7">
        <v>18</v>
      </c>
      <c r="B266" s="8" t="s">
        <v>2274</v>
      </c>
      <c r="C266" s="8" t="s">
        <v>2275</v>
      </c>
      <c r="D266" s="8" t="s">
        <v>2276</v>
      </c>
      <c r="E266" s="7">
        <v>45.454999999999998</v>
      </c>
      <c r="F266" s="7">
        <v>143</v>
      </c>
      <c r="G266" s="9">
        <v>5.3499999999999998E-26</v>
      </c>
      <c r="H266" s="8" t="s">
        <v>2277</v>
      </c>
      <c r="I266" s="7" t="s">
        <v>2278</v>
      </c>
      <c r="J266" s="7" t="s">
        <v>2278</v>
      </c>
    </row>
    <row r="267" spans="1:10" x14ac:dyDescent="0.25">
      <c r="A267" s="7">
        <v>2</v>
      </c>
      <c r="B267" s="8" t="s">
        <v>2279</v>
      </c>
      <c r="C267" s="8" t="s">
        <v>2280</v>
      </c>
      <c r="D267" s="8" t="s">
        <v>2281</v>
      </c>
      <c r="E267" s="7">
        <v>86.182000000000002</v>
      </c>
      <c r="F267" s="7">
        <v>702</v>
      </c>
      <c r="G267" s="7">
        <v>0</v>
      </c>
      <c r="H267" s="8" t="s">
        <v>2282</v>
      </c>
      <c r="I267" s="7" t="s">
        <v>1216</v>
      </c>
      <c r="J267" s="7" t="s">
        <v>1216</v>
      </c>
    </row>
    <row r="268" spans="1:10" x14ac:dyDescent="0.25">
      <c r="A268" s="7">
        <v>1</v>
      </c>
      <c r="B268" s="8" t="s">
        <v>2283</v>
      </c>
      <c r="C268" s="8" t="s">
        <v>2284</v>
      </c>
      <c r="D268" s="8" t="s">
        <v>2285</v>
      </c>
      <c r="E268" s="7">
        <v>100</v>
      </c>
      <c r="F268" s="7">
        <v>417</v>
      </c>
      <c r="G268" s="7">
        <v>0</v>
      </c>
      <c r="H268" s="8" t="s">
        <v>2286</v>
      </c>
      <c r="I268" s="7" t="s">
        <v>1195</v>
      </c>
      <c r="J268" s="7" t="s">
        <v>1195</v>
      </c>
    </row>
    <row r="269" spans="1:10" x14ac:dyDescent="0.25">
      <c r="A269" s="7">
        <v>7</v>
      </c>
      <c r="B269" s="8" t="s">
        <v>2287</v>
      </c>
      <c r="C269" s="8" t="s">
        <v>2288</v>
      </c>
      <c r="D269" s="8" t="s">
        <v>2289</v>
      </c>
      <c r="E269" s="7">
        <v>85.536000000000001</v>
      </c>
      <c r="F269" s="7">
        <v>560</v>
      </c>
      <c r="G269" s="7">
        <v>0</v>
      </c>
      <c r="H269" s="8" t="s">
        <v>2290</v>
      </c>
      <c r="I269" s="7" t="s">
        <v>1216</v>
      </c>
      <c r="J269" s="7" t="s">
        <v>1216</v>
      </c>
    </row>
    <row r="270" spans="1:10" x14ac:dyDescent="0.25">
      <c r="A270" s="7">
        <v>2</v>
      </c>
      <c r="B270" s="8" t="s">
        <v>2291</v>
      </c>
      <c r="C270" s="8" t="s">
        <v>1828</v>
      </c>
      <c r="D270" s="8" t="s">
        <v>1829</v>
      </c>
      <c r="E270" s="7">
        <v>95.575999999999993</v>
      </c>
      <c r="F270" s="7">
        <v>746</v>
      </c>
      <c r="G270" s="7">
        <v>0</v>
      </c>
      <c r="H270" s="8" t="s">
        <v>1830</v>
      </c>
      <c r="I270" s="7" t="s">
        <v>1216</v>
      </c>
      <c r="J270" s="7" t="s">
        <v>1216</v>
      </c>
    </row>
    <row r="271" spans="1:10" x14ac:dyDescent="0.25">
      <c r="A271" s="7">
        <v>8</v>
      </c>
      <c r="B271" s="8" t="s">
        <v>2292</v>
      </c>
      <c r="C271" s="8" t="s">
        <v>2293</v>
      </c>
      <c r="D271" s="8" t="s">
        <v>2294</v>
      </c>
      <c r="E271" s="7">
        <v>69.856999999999999</v>
      </c>
      <c r="F271" s="7">
        <v>909</v>
      </c>
      <c r="G271" s="7">
        <v>0</v>
      </c>
      <c r="H271" s="8" t="s">
        <v>2295</v>
      </c>
      <c r="I271" s="7" t="s">
        <v>1238</v>
      </c>
      <c r="J271" s="7" t="s">
        <v>1238</v>
      </c>
    </row>
    <row r="272" spans="1:10" x14ac:dyDescent="0.25">
      <c r="A272" s="7">
        <v>8</v>
      </c>
      <c r="B272" s="8" t="s">
        <v>2296</v>
      </c>
      <c r="C272" s="8" t="s">
        <v>2297</v>
      </c>
      <c r="D272" s="8" t="s">
        <v>2298</v>
      </c>
      <c r="E272" s="7">
        <v>53.237000000000002</v>
      </c>
      <c r="F272" s="7">
        <v>417</v>
      </c>
      <c r="G272" s="9">
        <v>4.9500000000000003E-139</v>
      </c>
      <c r="H272" s="8" t="s">
        <v>2299</v>
      </c>
      <c r="I272" s="7" t="s">
        <v>2300</v>
      </c>
      <c r="J272" s="7" t="s">
        <v>2300</v>
      </c>
    </row>
    <row r="273" spans="1:10" x14ac:dyDescent="0.25">
      <c r="A273" s="7">
        <v>6</v>
      </c>
      <c r="B273" s="8" t="s">
        <v>2301</v>
      </c>
      <c r="C273" s="8" t="s">
        <v>2302</v>
      </c>
      <c r="D273" s="8" t="s">
        <v>2303</v>
      </c>
      <c r="E273" s="7">
        <v>89.667000000000002</v>
      </c>
      <c r="F273" s="7">
        <v>300</v>
      </c>
      <c r="G273" s="7">
        <v>0</v>
      </c>
      <c r="H273" s="8" t="s">
        <v>2304</v>
      </c>
      <c r="I273" s="7" t="s">
        <v>1259</v>
      </c>
      <c r="J273" s="7" t="s">
        <v>1259</v>
      </c>
    </row>
    <row r="274" spans="1:10" x14ac:dyDescent="0.25">
      <c r="A274" s="7">
        <v>9</v>
      </c>
      <c r="B274" s="8" t="s">
        <v>2305</v>
      </c>
      <c r="C274" s="8" t="s">
        <v>2306</v>
      </c>
      <c r="D274" s="8" t="s">
        <v>2307</v>
      </c>
      <c r="E274" s="7">
        <v>35</v>
      </c>
      <c r="F274" s="7">
        <v>140</v>
      </c>
      <c r="G274" s="9">
        <v>1.1300000000000001E-11</v>
      </c>
      <c r="H274" s="8" t="s">
        <v>2308</v>
      </c>
      <c r="I274" s="7" t="s">
        <v>2309</v>
      </c>
      <c r="J274" s="7" t="s">
        <v>2309</v>
      </c>
    </row>
    <row r="275" spans="1:10" x14ac:dyDescent="0.25">
      <c r="A275" s="7">
        <v>2</v>
      </c>
      <c r="B275" s="8" t="s">
        <v>2310</v>
      </c>
      <c r="C275" s="8" t="s">
        <v>2311</v>
      </c>
      <c r="D275" s="8" t="s">
        <v>2312</v>
      </c>
      <c r="E275" s="7">
        <v>87.432000000000002</v>
      </c>
      <c r="F275" s="7">
        <v>183</v>
      </c>
      <c r="G275" s="9">
        <v>1.24E-113</v>
      </c>
      <c r="H275" s="8" t="s">
        <v>2313</v>
      </c>
      <c r="I275" s="7" t="s">
        <v>1216</v>
      </c>
      <c r="J275" s="7" t="s">
        <v>1216</v>
      </c>
    </row>
    <row r="276" spans="1:10" x14ac:dyDescent="0.25">
      <c r="A276" s="7">
        <v>0</v>
      </c>
      <c r="B276" s="8" t="s">
        <v>2314</v>
      </c>
      <c r="C276" s="8" t="s">
        <v>2315</v>
      </c>
      <c r="D276" s="8" t="s">
        <v>2316</v>
      </c>
      <c r="E276" s="7">
        <v>100</v>
      </c>
      <c r="F276" s="7">
        <v>197</v>
      </c>
      <c r="G276" s="9">
        <v>1.12E-140</v>
      </c>
      <c r="H276" s="8" t="s">
        <v>2317</v>
      </c>
      <c r="I276" s="7" t="s">
        <v>1195</v>
      </c>
      <c r="J276" s="7" t="s">
        <v>1195</v>
      </c>
    </row>
    <row r="277" spans="1:10" x14ac:dyDescent="0.25">
      <c r="A277" s="7">
        <v>2</v>
      </c>
      <c r="B277" s="8" t="s">
        <v>2318</v>
      </c>
      <c r="C277" s="8" t="s">
        <v>2319</v>
      </c>
      <c r="D277" s="8" t="s">
        <v>2320</v>
      </c>
      <c r="E277" s="7">
        <v>97.992000000000004</v>
      </c>
      <c r="F277" s="7">
        <v>1046</v>
      </c>
      <c r="G277" s="7">
        <v>0</v>
      </c>
      <c r="H277" s="8" t="s">
        <v>2321</v>
      </c>
      <c r="I277" s="7" t="s">
        <v>1216</v>
      </c>
      <c r="J277" s="7" t="s">
        <v>1216</v>
      </c>
    </row>
    <row r="278" spans="1:10" x14ac:dyDescent="0.25">
      <c r="A278" s="7">
        <v>8</v>
      </c>
      <c r="B278" s="8" t="s">
        <v>2322</v>
      </c>
      <c r="C278" s="8" t="s">
        <v>2323</v>
      </c>
      <c r="D278" s="8" t="s">
        <v>2324</v>
      </c>
      <c r="E278" s="7">
        <v>55.671999999999997</v>
      </c>
      <c r="F278" s="7">
        <v>476</v>
      </c>
      <c r="G278" s="7">
        <v>0</v>
      </c>
      <c r="H278" s="8" t="s">
        <v>2325</v>
      </c>
      <c r="I278" s="7" t="s">
        <v>1238</v>
      </c>
      <c r="J278" s="7" t="s">
        <v>1238</v>
      </c>
    </row>
    <row r="279" spans="1:10" x14ac:dyDescent="0.25">
      <c r="A279" s="7">
        <v>0</v>
      </c>
      <c r="B279" s="8" t="s">
        <v>2326</v>
      </c>
      <c r="C279" s="8" t="s">
        <v>2327</v>
      </c>
      <c r="D279" s="8" t="s">
        <v>2328</v>
      </c>
      <c r="E279" s="7">
        <v>100</v>
      </c>
      <c r="F279" s="7">
        <v>127</v>
      </c>
      <c r="G279" s="9">
        <v>1.5599999999999999E-88</v>
      </c>
      <c r="H279" s="8" t="s">
        <v>2329</v>
      </c>
      <c r="I279" s="7" t="s">
        <v>1195</v>
      </c>
      <c r="J279" s="7" t="s">
        <v>1195</v>
      </c>
    </row>
    <row r="280" spans="1:10" x14ac:dyDescent="0.25">
      <c r="A280" s="7">
        <v>1</v>
      </c>
      <c r="B280" s="8" t="s">
        <v>2330</v>
      </c>
      <c r="C280" s="8" t="s">
        <v>2331</v>
      </c>
      <c r="D280" s="8" t="s">
        <v>2332</v>
      </c>
      <c r="E280" s="7">
        <v>100</v>
      </c>
      <c r="F280" s="7">
        <v>264</v>
      </c>
      <c r="G280" s="7">
        <v>0</v>
      </c>
      <c r="H280" s="8" t="s">
        <v>2333</v>
      </c>
      <c r="I280" s="7" t="s">
        <v>1195</v>
      </c>
      <c r="J280" s="7" t="s">
        <v>1195</v>
      </c>
    </row>
    <row r="281" spans="1:10" x14ac:dyDescent="0.25">
      <c r="A281" s="7">
        <v>4</v>
      </c>
      <c r="B281" s="8" t="s">
        <v>2334</v>
      </c>
      <c r="C281" s="8" t="s">
        <v>2335</v>
      </c>
      <c r="D281" s="8" t="s">
        <v>2336</v>
      </c>
      <c r="E281" s="7">
        <v>85.320999999999998</v>
      </c>
      <c r="F281" s="7">
        <v>218</v>
      </c>
      <c r="G281" s="9">
        <v>1.6900000000000002E-132</v>
      </c>
      <c r="H281" s="8" t="s">
        <v>2337</v>
      </c>
      <c r="I281" s="7" t="s">
        <v>1216</v>
      </c>
      <c r="J281" s="7" t="s">
        <v>1216</v>
      </c>
    </row>
    <row r="282" spans="1:10" x14ac:dyDescent="0.25">
      <c r="A282" s="7">
        <v>7</v>
      </c>
      <c r="B282" s="8" t="s">
        <v>2338</v>
      </c>
      <c r="C282" s="8" t="s">
        <v>2339</v>
      </c>
      <c r="D282" s="8" t="s">
        <v>2340</v>
      </c>
      <c r="E282" s="7">
        <v>52.121000000000002</v>
      </c>
      <c r="F282" s="7">
        <v>330</v>
      </c>
      <c r="G282" s="9">
        <v>2.0400000000000001E-100</v>
      </c>
      <c r="H282" s="8" t="s">
        <v>2341</v>
      </c>
      <c r="I282" s="7" t="s">
        <v>2342</v>
      </c>
      <c r="J282" s="7" t="s">
        <v>2342</v>
      </c>
    </row>
    <row r="283" spans="1:10" x14ac:dyDescent="0.25">
      <c r="A283" s="7">
        <v>1</v>
      </c>
      <c r="B283" s="8" t="s">
        <v>2343</v>
      </c>
      <c r="C283" s="8" t="s">
        <v>2344</v>
      </c>
      <c r="D283" s="8" t="s">
        <v>2345</v>
      </c>
      <c r="E283" s="7">
        <v>100</v>
      </c>
      <c r="F283" s="7">
        <v>136</v>
      </c>
      <c r="G283" s="9">
        <v>3.9799999999999999E-93</v>
      </c>
      <c r="H283" s="8" t="s">
        <v>2346</v>
      </c>
      <c r="I283" s="7" t="s">
        <v>1195</v>
      </c>
      <c r="J283" s="7" t="s">
        <v>1195</v>
      </c>
    </row>
    <row r="284" spans="1:10" x14ac:dyDescent="0.25">
      <c r="A284" s="7">
        <v>11</v>
      </c>
      <c r="B284" s="8" t="s">
        <v>2347</v>
      </c>
      <c r="C284" s="8" t="s">
        <v>2348</v>
      </c>
      <c r="D284" s="8" t="s">
        <v>2349</v>
      </c>
      <c r="E284" s="7">
        <v>67.013000000000005</v>
      </c>
      <c r="F284" s="7">
        <v>673</v>
      </c>
      <c r="G284" s="7">
        <v>0</v>
      </c>
      <c r="H284" s="8" t="s">
        <v>2350</v>
      </c>
      <c r="I284" s="7" t="s">
        <v>1238</v>
      </c>
      <c r="J284" s="7" t="s">
        <v>1238</v>
      </c>
    </row>
    <row r="285" spans="1:10" x14ac:dyDescent="0.25">
      <c r="A285" s="7">
        <v>13</v>
      </c>
      <c r="B285" s="8" t="s">
        <v>2351</v>
      </c>
      <c r="C285" s="8" t="s">
        <v>2352</v>
      </c>
      <c r="D285" s="8" t="s">
        <v>2353</v>
      </c>
      <c r="E285" s="7">
        <v>44.921999999999997</v>
      </c>
      <c r="F285" s="7">
        <v>512</v>
      </c>
      <c r="G285" s="9">
        <v>4.8900000000000004E-122</v>
      </c>
      <c r="H285" s="8" t="s">
        <v>2354</v>
      </c>
      <c r="I285" s="7" t="s">
        <v>2355</v>
      </c>
      <c r="J285" s="7" t="s">
        <v>2355</v>
      </c>
    </row>
    <row r="286" spans="1:10" x14ac:dyDescent="0.25">
      <c r="A286" s="7">
        <v>12</v>
      </c>
      <c r="B286" s="8" t="s">
        <v>2356</v>
      </c>
      <c r="C286" s="8" t="s">
        <v>2357</v>
      </c>
      <c r="D286" s="8" t="s">
        <v>2358</v>
      </c>
      <c r="E286" s="7">
        <v>55.664999999999999</v>
      </c>
      <c r="F286" s="7">
        <v>406</v>
      </c>
      <c r="G286" s="9">
        <v>1.32E-151</v>
      </c>
      <c r="H286" s="8" t="s">
        <v>2359</v>
      </c>
      <c r="I286" s="7" t="s">
        <v>1320</v>
      </c>
      <c r="J286" s="7" t="s">
        <v>1320</v>
      </c>
    </row>
    <row r="287" spans="1:10" x14ac:dyDescent="0.25">
      <c r="A287" s="7">
        <v>1</v>
      </c>
      <c r="B287" s="8" t="s">
        <v>2360</v>
      </c>
      <c r="C287" s="8" t="s">
        <v>2361</v>
      </c>
      <c r="D287" s="8" t="s">
        <v>2362</v>
      </c>
      <c r="E287" s="7">
        <v>100</v>
      </c>
      <c r="F287" s="7">
        <v>1045</v>
      </c>
      <c r="G287" s="7">
        <v>0</v>
      </c>
      <c r="H287" s="8" t="s">
        <v>2363</v>
      </c>
      <c r="I287" s="7" t="s">
        <v>1195</v>
      </c>
      <c r="J287" s="7" t="s">
        <v>1195</v>
      </c>
    </row>
    <row r="288" spans="1:10" x14ac:dyDescent="0.25">
      <c r="A288" s="7">
        <v>3</v>
      </c>
      <c r="B288" s="8" t="s">
        <v>2364</v>
      </c>
      <c r="C288" s="8" t="s">
        <v>2365</v>
      </c>
      <c r="D288" s="8" t="s">
        <v>2366</v>
      </c>
      <c r="E288" s="7">
        <v>93.789000000000001</v>
      </c>
      <c r="F288" s="7">
        <v>161</v>
      </c>
      <c r="G288" s="9">
        <v>9.79E-99</v>
      </c>
      <c r="H288" s="8" t="s">
        <v>2367</v>
      </c>
      <c r="I288" s="7" t="s">
        <v>1216</v>
      </c>
      <c r="J288" s="7" t="s">
        <v>1216</v>
      </c>
    </row>
    <row r="289" spans="1:10" x14ac:dyDescent="0.25">
      <c r="A289" s="7">
        <v>1</v>
      </c>
      <c r="B289" s="8" t="s">
        <v>2368</v>
      </c>
      <c r="C289" s="8" t="s">
        <v>2369</v>
      </c>
      <c r="D289" s="8" t="s">
        <v>2370</v>
      </c>
      <c r="E289" s="7">
        <v>100</v>
      </c>
      <c r="F289" s="7">
        <v>2129</v>
      </c>
      <c r="G289" s="7">
        <v>0</v>
      </c>
      <c r="H289" s="8" t="s">
        <v>2371</v>
      </c>
      <c r="I289" s="7" t="s">
        <v>1195</v>
      </c>
      <c r="J289" s="7" t="s">
        <v>1195</v>
      </c>
    </row>
    <row r="290" spans="1:10" x14ac:dyDescent="0.25">
      <c r="A290" s="7">
        <v>5</v>
      </c>
      <c r="B290" s="8" t="s">
        <v>2372</v>
      </c>
      <c r="C290" s="8" t="s">
        <v>2373</v>
      </c>
      <c r="D290" s="8" t="s">
        <v>2374</v>
      </c>
      <c r="E290" s="7">
        <v>85.481999999999999</v>
      </c>
      <c r="F290" s="7">
        <v>1109</v>
      </c>
      <c r="G290" s="7">
        <v>0</v>
      </c>
      <c r="H290" s="8" t="s">
        <v>2375</v>
      </c>
      <c r="I290" s="7" t="s">
        <v>1259</v>
      </c>
      <c r="J290" s="7" t="s">
        <v>1259</v>
      </c>
    </row>
    <row r="291" spans="1:10" x14ac:dyDescent="0.25">
      <c r="A291" s="7">
        <v>19</v>
      </c>
      <c r="B291" s="8" t="s">
        <v>2376</v>
      </c>
      <c r="C291" s="8" t="s">
        <v>2377</v>
      </c>
      <c r="D291" s="8" t="s">
        <v>2378</v>
      </c>
      <c r="E291" s="7">
        <v>53.845999999999997</v>
      </c>
      <c r="F291" s="7">
        <v>208</v>
      </c>
      <c r="G291" s="9">
        <v>1.0100000000000001E-46</v>
      </c>
      <c r="H291" s="8" t="s">
        <v>2379</v>
      </c>
      <c r="I291" s="7" t="s">
        <v>1285</v>
      </c>
      <c r="J291" s="7" t="s">
        <v>1285</v>
      </c>
    </row>
    <row r="292" spans="1:10" x14ac:dyDescent="0.25">
      <c r="A292" s="7">
        <v>9</v>
      </c>
      <c r="B292" s="8" t="s">
        <v>2380</v>
      </c>
      <c r="C292" s="8" t="s">
        <v>2381</v>
      </c>
      <c r="D292" s="8" t="s">
        <v>2382</v>
      </c>
      <c r="E292" s="7">
        <v>65.156999999999996</v>
      </c>
      <c r="F292" s="7">
        <v>861</v>
      </c>
      <c r="G292" s="7">
        <v>0</v>
      </c>
      <c r="H292" s="8" t="s">
        <v>1392</v>
      </c>
      <c r="I292" s="7" t="s">
        <v>1393</v>
      </c>
      <c r="J292" s="7" t="s">
        <v>1393</v>
      </c>
    </row>
    <row r="293" spans="1:10" x14ac:dyDescent="0.25">
      <c r="A293" s="7">
        <v>28</v>
      </c>
      <c r="B293" s="8" t="s">
        <v>2383</v>
      </c>
      <c r="C293" s="8" t="s">
        <v>2384</v>
      </c>
      <c r="D293" s="8" t="s">
        <v>2385</v>
      </c>
      <c r="E293" s="7">
        <v>36.320999999999998</v>
      </c>
      <c r="F293" s="7">
        <v>212</v>
      </c>
      <c r="G293" s="9">
        <v>1.6600000000000001E-29</v>
      </c>
      <c r="H293" s="8" t="s">
        <v>1520</v>
      </c>
      <c r="I293" s="7" t="s">
        <v>1238</v>
      </c>
      <c r="J293" s="7" t="s">
        <v>1238</v>
      </c>
    </row>
    <row r="294" spans="1:10" x14ac:dyDescent="0.25">
      <c r="A294" s="7">
        <v>2</v>
      </c>
      <c r="B294" s="8" t="s">
        <v>2386</v>
      </c>
      <c r="C294" s="8" t="s">
        <v>2387</v>
      </c>
      <c r="D294" s="8" t="s">
        <v>2388</v>
      </c>
      <c r="E294" s="7">
        <v>96.192999999999998</v>
      </c>
      <c r="F294" s="7">
        <v>893</v>
      </c>
      <c r="G294" s="7">
        <v>0</v>
      </c>
      <c r="H294" s="8" t="s">
        <v>2389</v>
      </c>
      <c r="I294" s="7" t="s">
        <v>1216</v>
      </c>
      <c r="J294" s="7" t="s">
        <v>1216</v>
      </c>
    </row>
    <row r="295" spans="1:10" x14ac:dyDescent="0.25">
      <c r="A295" s="7">
        <v>5</v>
      </c>
      <c r="B295" s="8" t="s">
        <v>2390</v>
      </c>
      <c r="C295" s="8" t="s">
        <v>2391</v>
      </c>
      <c r="D295" s="8" t="s">
        <v>2392</v>
      </c>
      <c r="E295" s="7">
        <v>91.144999999999996</v>
      </c>
      <c r="F295" s="7">
        <v>463</v>
      </c>
      <c r="G295" s="7">
        <v>0</v>
      </c>
      <c r="H295" s="8" t="s">
        <v>2393</v>
      </c>
      <c r="I295" s="7" t="s">
        <v>1259</v>
      </c>
      <c r="J295" s="7" t="s">
        <v>1259</v>
      </c>
    </row>
    <row r="296" spans="1:10" x14ac:dyDescent="0.25">
      <c r="A296" s="7">
        <v>1</v>
      </c>
      <c r="B296" s="8" t="s">
        <v>2394</v>
      </c>
      <c r="C296" s="8" t="s">
        <v>2395</v>
      </c>
      <c r="D296" s="8" t="s">
        <v>2396</v>
      </c>
      <c r="E296" s="7">
        <v>100</v>
      </c>
      <c r="F296" s="7">
        <v>472</v>
      </c>
      <c r="G296" s="7">
        <v>0</v>
      </c>
      <c r="H296" s="8" t="s">
        <v>2397</v>
      </c>
      <c r="I296" s="7" t="s">
        <v>1195</v>
      </c>
      <c r="J296" s="7" t="s">
        <v>1195</v>
      </c>
    </row>
    <row r="297" spans="1:10" x14ac:dyDescent="0.25">
      <c r="A297" s="7">
        <v>5</v>
      </c>
      <c r="B297" s="8" t="s">
        <v>2398</v>
      </c>
      <c r="C297" s="8" t="s">
        <v>2399</v>
      </c>
      <c r="D297" s="8" t="s">
        <v>2400</v>
      </c>
      <c r="E297" s="7">
        <v>42.308</v>
      </c>
      <c r="F297" s="7">
        <v>260</v>
      </c>
      <c r="G297" s="9">
        <v>1.0900000000000001E-54</v>
      </c>
      <c r="H297" s="8" t="s">
        <v>2401</v>
      </c>
      <c r="I297" s="7" t="s">
        <v>1798</v>
      </c>
      <c r="J297" s="7" t="s">
        <v>1798</v>
      </c>
    </row>
    <row r="298" spans="1:10" x14ac:dyDescent="0.25">
      <c r="A298" s="7">
        <v>8</v>
      </c>
      <c r="B298" s="8" t="s">
        <v>2402</v>
      </c>
      <c r="C298" s="8" t="s">
        <v>2403</v>
      </c>
      <c r="D298" s="8" t="s">
        <v>2404</v>
      </c>
      <c r="E298" s="7">
        <v>79.768000000000001</v>
      </c>
      <c r="F298" s="7">
        <v>603</v>
      </c>
      <c r="G298" s="7">
        <v>0</v>
      </c>
      <c r="H298" s="8" t="s">
        <v>2405</v>
      </c>
      <c r="I298" s="7" t="s">
        <v>1259</v>
      </c>
      <c r="J298" s="7" t="s">
        <v>1259</v>
      </c>
    </row>
    <row r="299" spans="1:10" x14ac:dyDescent="0.25">
      <c r="A299" s="7">
        <v>2</v>
      </c>
      <c r="B299" s="8" t="s">
        <v>2406</v>
      </c>
      <c r="C299" s="8" t="s">
        <v>2407</v>
      </c>
      <c r="D299" s="8" t="s">
        <v>2408</v>
      </c>
      <c r="E299" s="7">
        <v>92.495000000000005</v>
      </c>
      <c r="F299" s="7">
        <v>493</v>
      </c>
      <c r="G299" s="7">
        <v>0</v>
      </c>
      <c r="H299" s="8" t="s">
        <v>2409</v>
      </c>
      <c r="I299" s="7" t="s">
        <v>1216</v>
      </c>
      <c r="J299" s="7" t="s">
        <v>1216</v>
      </c>
    </row>
    <row r="300" spans="1:10" x14ac:dyDescent="0.25">
      <c r="A300" s="7">
        <v>0</v>
      </c>
      <c r="B300" s="8" t="s">
        <v>2410</v>
      </c>
      <c r="C300" s="8" t="s">
        <v>2411</v>
      </c>
      <c r="D300" s="8" t="s">
        <v>2412</v>
      </c>
      <c r="E300" s="7">
        <v>100</v>
      </c>
      <c r="F300" s="7">
        <v>190</v>
      </c>
      <c r="G300" s="9">
        <v>6.1000000000000001E-137</v>
      </c>
      <c r="H300" s="8" t="s">
        <v>2413</v>
      </c>
      <c r="I300" s="7" t="s">
        <v>1195</v>
      </c>
      <c r="J300" s="7" t="s">
        <v>1195</v>
      </c>
    </row>
    <row r="301" spans="1:10" x14ac:dyDescent="0.25">
      <c r="A301" s="7">
        <v>1</v>
      </c>
      <c r="B301" s="8" t="s">
        <v>2414</v>
      </c>
      <c r="C301" s="8" t="s">
        <v>2415</v>
      </c>
      <c r="D301" s="8" t="s">
        <v>2416</v>
      </c>
      <c r="E301" s="7">
        <v>100</v>
      </c>
      <c r="F301" s="7">
        <v>149</v>
      </c>
      <c r="G301" s="9">
        <v>5.6699999999999998E-102</v>
      </c>
      <c r="H301" s="8" t="s">
        <v>2417</v>
      </c>
      <c r="I301" s="7" t="s">
        <v>1195</v>
      </c>
      <c r="J301" s="7" t="s">
        <v>1195</v>
      </c>
    </row>
    <row r="302" spans="1:10" x14ac:dyDescent="0.25">
      <c r="A302" s="7">
        <v>1</v>
      </c>
      <c r="B302" s="8" t="s">
        <v>2418</v>
      </c>
      <c r="C302" s="8" t="s">
        <v>2419</v>
      </c>
      <c r="D302" s="8" t="s">
        <v>2420</v>
      </c>
      <c r="E302" s="7">
        <v>100</v>
      </c>
      <c r="F302" s="7">
        <v>762</v>
      </c>
      <c r="G302" s="7">
        <v>0</v>
      </c>
      <c r="H302" s="8" t="s">
        <v>2421</v>
      </c>
      <c r="I302" s="7" t="s">
        <v>1195</v>
      </c>
      <c r="J302" s="7" t="s">
        <v>1195</v>
      </c>
    </row>
    <row r="303" spans="1:10" x14ac:dyDescent="0.25">
      <c r="A303" s="7">
        <v>0</v>
      </c>
      <c r="B303" s="8" t="s">
        <v>2422</v>
      </c>
      <c r="C303" s="8" t="s">
        <v>2423</v>
      </c>
      <c r="D303" s="8" t="s">
        <v>2424</v>
      </c>
      <c r="E303" s="7">
        <v>100</v>
      </c>
      <c r="F303" s="7">
        <v>147</v>
      </c>
      <c r="G303" s="9">
        <v>3.13E-104</v>
      </c>
      <c r="H303" s="8" t="s">
        <v>2425</v>
      </c>
      <c r="I303" s="7" t="s">
        <v>1195</v>
      </c>
      <c r="J303" s="7" t="s">
        <v>1195</v>
      </c>
    </row>
    <row r="304" spans="1:10" x14ac:dyDescent="0.25">
      <c r="A304" s="7">
        <v>11</v>
      </c>
      <c r="B304" s="8" t="s">
        <v>2426</v>
      </c>
      <c r="C304" s="8" t="s">
        <v>2427</v>
      </c>
      <c r="D304" s="8" t="s">
        <v>2428</v>
      </c>
      <c r="E304" s="7">
        <v>56.554000000000002</v>
      </c>
      <c r="F304" s="7">
        <v>1068</v>
      </c>
      <c r="G304" s="7">
        <v>0</v>
      </c>
      <c r="H304" s="8" t="s">
        <v>2429</v>
      </c>
      <c r="I304" s="7" t="s">
        <v>1285</v>
      </c>
      <c r="J304" s="7" t="s">
        <v>1285</v>
      </c>
    </row>
    <row r="305" spans="1:10" x14ac:dyDescent="0.25">
      <c r="A305" s="7">
        <v>24</v>
      </c>
      <c r="B305" s="8" t="s">
        <v>2430</v>
      </c>
      <c r="C305" s="8" t="s">
        <v>2431</v>
      </c>
      <c r="D305" s="8" t="s">
        <v>2432</v>
      </c>
      <c r="E305" s="7">
        <v>35.320999999999998</v>
      </c>
      <c r="F305" s="7">
        <v>218</v>
      </c>
      <c r="G305" s="9">
        <v>6.1500000000000001E-15</v>
      </c>
      <c r="H305" s="8" t="s">
        <v>2433</v>
      </c>
      <c r="I305" s="7" t="s">
        <v>1642</v>
      </c>
      <c r="J305" s="7" t="s">
        <v>1642</v>
      </c>
    </row>
    <row r="306" spans="1:10" x14ac:dyDescent="0.25">
      <c r="A306" s="7">
        <v>8</v>
      </c>
      <c r="B306" s="8" t="s">
        <v>2434</v>
      </c>
      <c r="C306" s="8" t="s">
        <v>2435</v>
      </c>
      <c r="D306" s="8" t="s">
        <v>2436</v>
      </c>
      <c r="E306" s="7">
        <v>34.537999999999997</v>
      </c>
      <c r="F306" s="7">
        <v>249</v>
      </c>
      <c r="G306" s="9">
        <v>7.9200000000000002E-40</v>
      </c>
      <c r="H306" s="8" t="s">
        <v>2437</v>
      </c>
      <c r="I306" s="7" t="s">
        <v>2438</v>
      </c>
      <c r="J306" s="7" t="s">
        <v>2438</v>
      </c>
    </row>
    <row r="307" spans="1:10" x14ac:dyDescent="0.25">
      <c r="A307" s="7">
        <v>1</v>
      </c>
      <c r="B307" s="8" t="s">
        <v>2439</v>
      </c>
      <c r="C307" s="8" t="s">
        <v>2440</v>
      </c>
      <c r="D307" s="8" t="s">
        <v>2441</v>
      </c>
      <c r="E307" s="7">
        <v>100</v>
      </c>
      <c r="F307" s="7">
        <v>266</v>
      </c>
      <c r="G307" s="7">
        <v>0</v>
      </c>
      <c r="H307" s="8" t="s">
        <v>2442</v>
      </c>
      <c r="I307" s="7" t="s">
        <v>1195</v>
      </c>
      <c r="J307" s="7" t="s">
        <v>1195</v>
      </c>
    </row>
    <row r="308" spans="1:10" x14ac:dyDescent="0.25">
      <c r="A308" s="7">
        <v>2</v>
      </c>
      <c r="B308" s="8" t="s">
        <v>2443</v>
      </c>
      <c r="C308" s="8" t="s">
        <v>2444</v>
      </c>
      <c r="D308" s="8" t="s">
        <v>2445</v>
      </c>
      <c r="E308" s="7">
        <v>96.296000000000006</v>
      </c>
      <c r="F308" s="7">
        <v>108</v>
      </c>
      <c r="G308" s="9">
        <v>3.88E-36</v>
      </c>
      <c r="H308" s="8" t="s">
        <v>2446</v>
      </c>
      <c r="I308" s="7" t="s">
        <v>1216</v>
      </c>
      <c r="J308" s="7" t="s">
        <v>1216</v>
      </c>
    </row>
    <row r="309" spans="1:10" x14ac:dyDescent="0.25">
      <c r="A309" s="7">
        <v>1</v>
      </c>
      <c r="B309" s="8" t="s">
        <v>2447</v>
      </c>
      <c r="C309" s="8" t="s">
        <v>2448</v>
      </c>
      <c r="D309" s="8" t="s">
        <v>2449</v>
      </c>
      <c r="E309" s="7">
        <v>100</v>
      </c>
      <c r="F309" s="7">
        <v>257</v>
      </c>
      <c r="G309" s="7">
        <v>0</v>
      </c>
      <c r="H309" s="8" t="s">
        <v>2450</v>
      </c>
      <c r="I309" s="7" t="s">
        <v>1195</v>
      </c>
      <c r="J309" s="7" t="s">
        <v>1195</v>
      </c>
    </row>
    <row r="310" spans="1:10" x14ac:dyDescent="0.25">
      <c r="A310" s="7">
        <v>1</v>
      </c>
      <c r="B310" s="8" t="s">
        <v>2451</v>
      </c>
      <c r="C310" s="8" t="s">
        <v>2452</v>
      </c>
      <c r="D310" s="8" t="s">
        <v>2453</v>
      </c>
      <c r="E310" s="7">
        <v>100</v>
      </c>
      <c r="F310" s="7">
        <v>251</v>
      </c>
      <c r="G310" s="7">
        <v>0</v>
      </c>
      <c r="H310" s="8" t="s">
        <v>2454</v>
      </c>
      <c r="I310" s="7" t="s">
        <v>1195</v>
      </c>
      <c r="J310" s="7" t="s">
        <v>1195</v>
      </c>
    </row>
    <row r="311" spans="1:10" x14ac:dyDescent="0.25">
      <c r="A311" s="7">
        <v>3</v>
      </c>
      <c r="B311" s="8" t="s">
        <v>2455</v>
      </c>
      <c r="C311" s="8" t="s">
        <v>2456</v>
      </c>
      <c r="D311" s="8" t="s">
        <v>2457</v>
      </c>
      <c r="E311" s="7">
        <v>95.251999999999995</v>
      </c>
      <c r="F311" s="7">
        <v>337</v>
      </c>
      <c r="G311" s="7">
        <v>0</v>
      </c>
      <c r="H311" s="8" t="s">
        <v>2458</v>
      </c>
      <c r="I311" s="7" t="s">
        <v>1216</v>
      </c>
      <c r="J311" s="7" t="s">
        <v>1216</v>
      </c>
    </row>
    <row r="312" spans="1:10" x14ac:dyDescent="0.25">
      <c r="A312" s="7">
        <v>1</v>
      </c>
      <c r="B312" s="8" t="s">
        <v>2459</v>
      </c>
      <c r="C312" s="8" t="s">
        <v>2460</v>
      </c>
      <c r="D312" s="8" t="s">
        <v>2461</v>
      </c>
      <c r="E312" s="7">
        <v>100</v>
      </c>
      <c r="F312" s="7">
        <v>640</v>
      </c>
      <c r="G312" s="7">
        <v>0</v>
      </c>
      <c r="H312" s="8" t="s">
        <v>2462</v>
      </c>
      <c r="I312" s="7" t="s">
        <v>1195</v>
      </c>
      <c r="J312" s="7" t="s">
        <v>1195</v>
      </c>
    </row>
    <row r="313" spans="1:10" x14ac:dyDescent="0.25">
      <c r="A313" s="7">
        <v>12</v>
      </c>
      <c r="B313" s="8" t="s">
        <v>2463</v>
      </c>
      <c r="C313" s="8" t="s">
        <v>2464</v>
      </c>
      <c r="D313" s="8" t="s">
        <v>2465</v>
      </c>
      <c r="E313" s="7">
        <v>40.58</v>
      </c>
      <c r="F313" s="7">
        <v>207</v>
      </c>
      <c r="G313" s="9">
        <v>1.6499999999999999E-51</v>
      </c>
      <c r="H313" s="8" t="s">
        <v>2466</v>
      </c>
      <c r="I313" s="7" t="s">
        <v>2467</v>
      </c>
      <c r="J313" s="7" t="s">
        <v>2467</v>
      </c>
    </row>
    <row r="314" spans="1:10" x14ac:dyDescent="0.25">
      <c r="A314" s="7">
        <v>14</v>
      </c>
      <c r="B314" s="8" t="s">
        <v>2468</v>
      </c>
      <c r="C314" s="8" t="s">
        <v>1656</v>
      </c>
      <c r="D314" s="8" t="s">
        <v>1657</v>
      </c>
      <c r="E314" s="7">
        <v>66.111999999999995</v>
      </c>
      <c r="F314" s="7">
        <v>481</v>
      </c>
      <c r="G314" s="7">
        <v>0</v>
      </c>
      <c r="H314" s="8" t="s">
        <v>1658</v>
      </c>
      <c r="I314" s="7" t="s">
        <v>1238</v>
      </c>
      <c r="J314" s="7" t="s">
        <v>1238</v>
      </c>
    </row>
    <row r="315" spans="1:10" x14ac:dyDescent="0.25">
      <c r="A315" s="7">
        <v>1</v>
      </c>
      <c r="B315" s="8" t="s">
        <v>2469</v>
      </c>
      <c r="C315" s="8" t="s">
        <v>2470</v>
      </c>
      <c r="D315" s="8" t="s">
        <v>2471</v>
      </c>
      <c r="E315" s="7">
        <v>100</v>
      </c>
      <c r="F315" s="7">
        <v>309</v>
      </c>
      <c r="G315" s="7">
        <v>0</v>
      </c>
      <c r="H315" s="8" t="s">
        <v>2472</v>
      </c>
      <c r="I315" s="7" t="s">
        <v>1195</v>
      </c>
      <c r="J315" s="7" t="s">
        <v>1195</v>
      </c>
    </row>
    <row r="316" spans="1:10" x14ac:dyDescent="0.25">
      <c r="A316" s="7">
        <v>12</v>
      </c>
      <c r="B316" s="8" t="s">
        <v>2473</v>
      </c>
      <c r="C316" s="8" t="s">
        <v>2474</v>
      </c>
      <c r="D316" s="8" t="s">
        <v>2475</v>
      </c>
      <c r="E316" s="7">
        <v>40.601999999999997</v>
      </c>
      <c r="F316" s="7">
        <v>266</v>
      </c>
      <c r="G316" s="9">
        <v>9.6999999999999992E-62</v>
      </c>
      <c r="H316" s="8" t="s">
        <v>2476</v>
      </c>
      <c r="I316" s="7" t="s">
        <v>2477</v>
      </c>
      <c r="J316" s="7" t="s">
        <v>2477</v>
      </c>
    </row>
    <row r="317" spans="1:10" x14ac:dyDescent="0.25">
      <c r="A317" s="7">
        <v>12</v>
      </c>
      <c r="B317" s="8" t="s">
        <v>2478</v>
      </c>
      <c r="C317" s="8" t="s">
        <v>2479</v>
      </c>
      <c r="D317" s="8" t="s">
        <v>2480</v>
      </c>
      <c r="E317" s="7">
        <v>49.767000000000003</v>
      </c>
      <c r="F317" s="7">
        <v>215</v>
      </c>
      <c r="G317" s="9">
        <v>1.8300000000000002E-46</v>
      </c>
      <c r="H317" s="8" t="s">
        <v>2481</v>
      </c>
      <c r="I317" s="7" t="s">
        <v>1787</v>
      </c>
      <c r="J317" s="7" t="s">
        <v>1788</v>
      </c>
    </row>
    <row r="318" spans="1:10" x14ac:dyDescent="0.25">
      <c r="A318" s="7">
        <v>1</v>
      </c>
      <c r="B318" s="8" t="s">
        <v>2482</v>
      </c>
      <c r="C318" s="8" t="s">
        <v>2483</v>
      </c>
      <c r="D318" s="8" t="s">
        <v>2484</v>
      </c>
      <c r="E318" s="7">
        <v>100</v>
      </c>
      <c r="F318" s="7">
        <v>405</v>
      </c>
      <c r="G318" s="7">
        <v>0</v>
      </c>
      <c r="H318" s="8" t="s">
        <v>2485</v>
      </c>
      <c r="I318" s="7" t="s">
        <v>1195</v>
      </c>
      <c r="J318" s="7" t="s">
        <v>1195</v>
      </c>
    </row>
    <row r="319" spans="1:10" x14ac:dyDescent="0.25">
      <c r="A319" s="7">
        <v>2</v>
      </c>
      <c r="B319" s="8" t="s">
        <v>2486</v>
      </c>
      <c r="C319" s="8" t="s">
        <v>2487</v>
      </c>
      <c r="D319" s="8" t="s">
        <v>2488</v>
      </c>
      <c r="E319" s="7">
        <v>92.366</v>
      </c>
      <c r="F319" s="7">
        <v>524</v>
      </c>
      <c r="G319" s="7">
        <v>0</v>
      </c>
      <c r="H319" s="8" t="s">
        <v>2489</v>
      </c>
      <c r="I319" s="7" t="s">
        <v>1216</v>
      </c>
      <c r="J319" s="7" t="s">
        <v>1216</v>
      </c>
    </row>
    <row r="320" spans="1:10" x14ac:dyDescent="0.25">
      <c r="A320" s="7">
        <v>1</v>
      </c>
      <c r="B320" s="8" t="s">
        <v>2490</v>
      </c>
      <c r="C320" s="8" t="s">
        <v>2491</v>
      </c>
      <c r="D320" s="8" t="s">
        <v>2492</v>
      </c>
      <c r="E320" s="7">
        <v>100</v>
      </c>
      <c r="F320" s="7">
        <v>265</v>
      </c>
      <c r="G320" s="7">
        <v>0</v>
      </c>
      <c r="H320" s="8" t="s">
        <v>2493</v>
      </c>
      <c r="I320" s="7" t="s">
        <v>1195</v>
      </c>
      <c r="J320" s="7" t="s">
        <v>1195</v>
      </c>
    </row>
    <row r="321" spans="1:10" x14ac:dyDescent="0.25">
      <c r="A321" s="7">
        <v>2</v>
      </c>
      <c r="B321" s="8" t="s">
        <v>2494</v>
      </c>
      <c r="C321" s="8" t="s">
        <v>2495</v>
      </c>
      <c r="D321" s="8" t="s">
        <v>2496</v>
      </c>
      <c r="E321" s="7">
        <v>93.924000000000007</v>
      </c>
      <c r="F321" s="7">
        <v>576</v>
      </c>
      <c r="G321" s="7">
        <v>0</v>
      </c>
      <c r="H321" s="8" t="s">
        <v>2497</v>
      </c>
      <c r="I321" s="7" t="s">
        <v>1216</v>
      </c>
      <c r="J321" s="7" t="s">
        <v>1216</v>
      </c>
    </row>
    <row r="322" spans="1:10" x14ac:dyDescent="0.25">
      <c r="A322" s="7">
        <v>11</v>
      </c>
      <c r="B322" s="8" t="s">
        <v>2498</v>
      </c>
      <c r="C322" s="8" t="s">
        <v>2499</v>
      </c>
      <c r="D322" s="8" t="s">
        <v>2500</v>
      </c>
      <c r="E322" s="7">
        <v>51.064</v>
      </c>
      <c r="F322" s="7">
        <v>329</v>
      </c>
      <c r="G322" s="9">
        <v>4.2499999999999999E-108</v>
      </c>
      <c r="H322" s="8" t="s">
        <v>2501</v>
      </c>
      <c r="I322" s="7" t="s">
        <v>1492</v>
      </c>
      <c r="J322" s="7" t="s">
        <v>1492</v>
      </c>
    </row>
    <row r="323" spans="1:10" x14ac:dyDescent="0.25">
      <c r="A323" s="7">
        <v>0</v>
      </c>
      <c r="B323" s="8" t="s">
        <v>2502</v>
      </c>
      <c r="C323" s="8" t="s">
        <v>2503</v>
      </c>
      <c r="D323" s="8" t="s">
        <v>2504</v>
      </c>
      <c r="E323" s="7">
        <v>100</v>
      </c>
      <c r="F323" s="7">
        <v>121</v>
      </c>
      <c r="G323" s="9">
        <v>7.4199999999999996E-85</v>
      </c>
      <c r="H323" s="8" t="s">
        <v>2505</v>
      </c>
      <c r="I323" s="7" t="s">
        <v>1195</v>
      </c>
      <c r="J323" s="7" t="s">
        <v>1195</v>
      </c>
    </row>
    <row r="324" spans="1:10" x14ac:dyDescent="0.25">
      <c r="A324" s="7">
        <v>1</v>
      </c>
      <c r="B324" s="8" t="s">
        <v>2506</v>
      </c>
      <c r="C324" s="8" t="s">
        <v>2507</v>
      </c>
      <c r="D324" s="8" t="s">
        <v>2508</v>
      </c>
      <c r="E324" s="7">
        <v>100</v>
      </c>
      <c r="F324" s="7">
        <v>157</v>
      </c>
      <c r="G324" s="9">
        <v>1.24E-114</v>
      </c>
      <c r="H324" s="8" t="s">
        <v>2509</v>
      </c>
      <c r="I324" s="7" t="s">
        <v>1195</v>
      </c>
      <c r="J324" s="7" t="s">
        <v>1195</v>
      </c>
    </row>
    <row r="325" spans="1:10" x14ac:dyDescent="0.25">
      <c r="A325" s="7">
        <v>3</v>
      </c>
      <c r="B325" s="8" t="s">
        <v>2510</v>
      </c>
      <c r="C325" s="8" t="s">
        <v>2511</v>
      </c>
      <c r="D325" s="8" t="s">
        <v>2512</v>
      </c>
      <c r="E325" s="7">
        <v>94.564999999999998</v>
      </c>
      <c r="F325" s="7">
        <v>644</v>
      </c>
      <c r="G325" s="7">
        <v>0</v>
      </c>
      <c r="H325" s="8" t="s">
        <v>2513</v>
      </c>
      <c r="I325" s="7" t="s">
        <v>1216</v>
      </c>
      <c r="J325" s="7" t="s">
        <v>1216</v>
      </c>
    </row>
    <row r="326" spans="1:10" x14ac:dyDescent="0.25">
      <c r="A326" s="7">
        <v>1</v>
      </c>
      <c r="B326" s="8" t="s">
        <v>2514</v>
      </c>
      <c r="C326" s="8" t="s">
        <v>2515</v>
      </c>
      <c r="D326" s="8" t="s">
        <v>2516</v>
      </c>
      <c r="E326" s="7">
        <v>100</v>
      </c>
      <c r="F326" s="7">
        <v>152</v>
      </c>
      <c r="G326" s="9">
        <v>2.07E-104</v>
      </c>
      <c r="H326" s="8" t="s">
        <v>2517</v>
      </c>
      <c r="I326" s="7" t="s">
        <v>1195</v>
      </c>
      <c r="J326" s="7" t="s">
        <v>1195</v>
      </c>
    </row>
    <row r="327" spans="1:10" x14ac:dyDescent="0.25">
      <c r="A327" s="7">
        <v>14</v>
      </c>
      <c r="B327" s="8" t="s">
        <v>2518</v>
      </c>
      <c r="C327" s="8" t="s">
        <v>2519</v>
      </c>
      <c r="D327" s="8" t="s">
        <v>2520</v>
      </c>
      <c r="E327" s="7">
        <v>45.438000000000002</v>
      </c>
      <c r="F327" s="7">
        <v>559</v>
      </c>
      <c r="G327" s="9">
        <v>2.2500000000000001E-162</v>
      </c>
      <c r="H327" s="8" t="s">
        <v>2521</v>
      </c>
      <c r="I327" s="7" t="s">
        <v>1238</v>
      </c>
      <c r="J327" s="7" t="s">
        <v>1238</v>
      </c>
    </row>
    <row r="328" spans="1:10" x14ac:dyDescent="0.25">
      <c r="A328" s="7">
        <v>1</v>
      </c>
      <c r="B328" s="8" t="s">
        <v>2522</v>
      </c>
      <c r="C328" s="8" t="s">
        <v>2523</v>
      </c>
      <c r="D328" s="8" t="s">
        <v>2524</v>
      </c>
      <c r="E328" s="7">
        <v>100</v>
      </c>
      <c r="F328" s="7">
        <v>526</v>
      </c>
      <c r="G328" s="7">
        <v>0</v>
      </c>
      <c r="H328" s="8" t="s">
        <v>2525</v>
      </c>
      <c r="I328" s="7" t="s">
        <v>1195</v>
      </c>
      <c r="J328" s="7" t="s">
        <v>1195</v>
      </c>
    </row>
    <row r="329" spans="1:10" x14ac:dyDescent="0.25">
      <c r="A329" s="7">
        <v>0</v>
      </c>
      <c r="B329" s="8" t="s">
        <v>2526</v>
      </c>
      <c r="C329" s="8" t="s">
        <v>2527</v>
      </c>
      <c r="D329" s="8" t="s">
        <v>2528</v>
      </c>
      <c r="E329" s="7">
        <v>100</v>
      </c>
      <c r="F329" s="7">
        <v>193</v>
      </c>
      <c r="G329" s="9">
        <v>8.2199999999999996E-136</v>
      </c>
      <c r="H329" s="8" t="s">
        <v>2529</v>
      </c>
      <c r="I329" s="7" t="s">
        <v>1195</v>
      </c>
      <c r="J329" s="7" t="s">
        <v>1195</v>
      </c>
    </row>
    <row r="330" spans="1:10" x14ac:dyDescent="0.25">
      <c r="A330" s="7">
        <v>1</v>
      </c>
      <c r="B330" s="8" t="s">
        <v>2530</v>
      </c>
      <c r="C330" s="8" t="s">
        <v>2531</v>
      </c>
      <c r="D330" s="8" t="s">
        <v>2532</v>
      </c>
      <c r="E330" s="7">
        <v>100</v>
      </c>
      <c r="F330" s="7">
        <v>159</v>
      </c>
      <c r="G330" s="9">
        <v>2.0100000000000001E-115</v>
      </c>
      <c r="H330" s="8" t="s">
        <v>2533</v>
      </c>
      <c r="I330" s="7" t="s">
        <v>1195</v>
      </c>
      <c r="J330" s="7" t="s">
        <v>1195</v>
      </c>
    </row>
    <row r="331" spans="1:10" x14ac:dyDescent="0.25">
      <c r="A331" s="7">
        <v>15</v>
      </c>
      <c r="B331" s="8" t="s">
        <v>2534</v>
      </c>
      <c r="C331" s="8" t="s">
        <v>2535</v>
      </c>
      <c r="D331" s="8" t="s">
        <v>2536</v>
      </c>
      <c r="E331" s="7">
        <v>56.637</v>
      </c>
      <c r="F331" s="7">
        <v>339</v>
      </c>
      <c r="G331" s="9">
        <v>1.1400000000000001E-122</v>
      </c>
      <c r="H331" s="8" t="s">
        <v>2537</v>
      </c>
      <c r="I331" s="7" t="s">
        <v>2538</v>
      </c>
      <c r="J331" s="7" t="s">
        <v>2538</v>
      </c>
    </row>
    <row r="332" spans="1:10" x14ac:dyDescent="0.25">
      <c r="A332" s="7">
        <v>11</v>
      </c>
      <c r="B332" s="8" t="s">
        <v>2539</v>
      </c>
      <c r="C332" s="8" t="s">
        <v>2540</v>
      </c>
      <c r="D332" s="8" t="s">
        <v>2541</v>
      </c>
      <c r="E332" s="7">
        <v>56.048999999999999</v>
      </c>
      <c r="F332" s="7">
        <v>405</v>
      </c>
      <c r="G332" s="9">
        <v>2.95E-156</v>
      </c>
      <c r="H332" s="8" t="s">
        <v>2542</v>
      </c>
      <c r="I332" s="7" t="s">
        <v>2269</v>
      </c>
      <c r="J332" s="7" t="s">
        <v>2269</v>
      </c>
    </row>
    <row r="333" spans="1:10" x14ac:dyDescent="0.25">
      <c r="A333" s="7">
        <v>4</v>
      </c>
      <c r="B333" s="8" t="s">
        <v>2543</v>
      </c>
      <c r="C333" s="8" t="s">
        <v>2544</v>
      </c>
      <c r="D333" s="8" t="s">
        <v>2545</v>
      </c>
      <c r="E333" s="7">
        <v>99.305999999999997</v>
      </c>
      <c r="F333" s="7">
        <v>288</v>
      </c>
      <c r="G333" s="7">
        <v>0</v>
      </c>
      <c r="H333" s="8" t="s">
        <v>2546</v>
      </c>
      <c r="I333" s="7" t="s">
        <v>1216</v>
      </c>
      <c r="J333" s="7" t="s">
        <v>1216</v>
      </c>
    </row>
    <row r="334" spans="1:10" x14ac:dyDescent="0.25">
      <c r="A334" s="7">
        <v>1</v>
      </c>
      <c r="B334" s="8" t="s">
        <v>2547</v>
      </c>
      <c r="C334" s="8" t="s">
        <v>2548</v>
      </c>
      <c r="D334" s="8" t="s">
        <v>2549</v>
      </c>
      <c r="E334" s="7">
        <v>100</v>
      </c>
      <c r="F334" s="7">
        <v>204</v>
      </c>
      <c r="G334" s="9">
        <v>2.5800000000000002E-150</v>
      </c>
      <c r="H334" s="8" t="s">
        <v>2550</v>
      </c>
      <c r="I334" s="7" t="s">
        <v>1195</v>
      </c>
      <c r="J334" s="7" t="s">
        <v>1195</v>
      </c>
    </row>
    <row r="335" spans="1:10" x14ac:dyDescent="0.25">
      <c r="A335" s="7">
        <v>1</v>
      </c>
      <c r="B335" s="8" t="s">
        <v>2551</v>
      </c>
      <c r="C335" s="8" t="s">
        <v>2552</v>
      </c>
      <c r="D335" s="8" t="s">
        <v>2553</v>
      </c>
      <c r="E335" s="7">
        <v>100</v>
      </c>
      <c r="F335" s="7">
        <v>538</v>
      </c>
      <c r="G335" s="7">
        <v>0</v>
      </c>
      <c r="H335" s="8" t="s">
        <v>2554</v>
      </c>
      <c r="I335" s="7" t="s">
        <v>1195</v>
      </c>
      <c r="J335" s="7" t="s">
        <v>1195</v>
      </c>
    </row>
    <row r="336" spans="1:10" x14ac:dyDescent="0.25">
      <c r="A336" s="7">
        <v>2</v>
      </c>
      <c r="B336" s="8" t="s">
        <v>2555</v>
      </c>
      <c r="C336" s="8" t="s">
        <v>2556</v>
      </c>
      <c r="D336" s="8" t="s">
        <v>2557</v>
      </c>
      <c r="E336" s="7">
        <v>93.358999999999995</v>
      </c>
      <c r="F336" s="7">
        <v>1039</v>
      </c>
      <c r="G336" s="7">
        <v>0</v>
      </c>
      <c r="H336" s="8" t="s">
        <v>2558</v>
      </c>
      <c r="I336" s="7" t="s">
        <v>1216</v>
      </c>
      <c r="J336" s="7" t="s">
        <v>1216</v>
      </c>
    </row>
    <row r="337" spans="1:10" x14ac:dyDescent="0.25">
      <c r="A337" s="7">
        <v>1</v>
      </c>
      <c r="B337" s="8" t="s">
        <v>2559</v>
      </c>
      <c r="C337" s="8" t="s">
        <v>2560</v>
      </c>
      <c r="D337" s="8" t="s">
        <v>2561</v>
      </c>
      <c r="E337" s="7">
        <v>100</v>
      </c>
      <c r="F337" s="7">
        <v>1100</v>
      </c>
      <c r="G337" s="7">
        <v>0</v>
      </c>
      <c r="H337" s="8" t="s">
        <v>2562</v>
      </c>
      <c r="I337" s="7" t="s">
        <v>1195</v>
      </c>
      <c r="J337" s="7" t="s">
        <v>1195</v>
      </c>
    </row>
    <row r="338" spans="1:10" x14ac:dyDescent="0.25">
      <c r="A338" s="7">
        <v>1</v>
      </c>
      <c r="B338" s="8" t="s">
        <v>2563</v>
      </c>
      <c r="C338" s="8" t="s">
        <v>2564</v>
      </c>
      <c r="D338" s="8" t="s">
        <v>2565</v>
      </c>
      <c r="E338" s="7">
        <v>100</v>
      </c>
      <c r="F338" s="7">
        <v>149</v>
      </c>
      <c r="G338" s="9">
        <v>1.88E-106</v>
      </c>
      <c r="H338" s="8" t="s">
        <v>2566</v>
      </c>
      <c r="I338" s="7" t="s">
        <v>1350</v>
      </c>
      <c r="J338" s="7" t="s">
        <v>1350</v>
      </c>
    </row>
    <row r="339" spans="1:10" x14ac:dyDescent="0.25">
      <c r="A339" s="7">
        <v>1</v>
      </c>
      <c r="B339" s="8" t="s">
        <v>2567</v>
      </c>
      <c r="C339" s="8" t="s">
        <v>2568</v>
      </c>
      <c r="D339" s="8" t="s">
        <v>2569</v>
      </c>
      <c r="E339" s="7">
        <v>100</v>
      </c>
      <c r="F339" s="7">
        <v>250</v>
      </c>
      <c r="G339" s="7">
        <v>0</v>
      </c>
      <c r="H339" s="8" t="s">
        <v>2570</v>
      </c>
      <c r="I339" s="7" t="s">
        <v>1195</v>
      </c>
      <c r="J339" s="7" t="s">
        <v>1195</v>
      </c>
    </row>
    <row r="340" spans="1:10" x14ac:dyDescent="0.25">
      <c r="A340" s="7">
        <v>1</v>
      </c>
      <c r="B340" s="8" t="s">
        <v>2571</v>
      </c>
      <c r="C340" s="8" t="s">
        <v>2572</v>
      </c>
      <c r="D340" s="8" t="s">
        <v>2573</v>
      </c>
      <c r="E340" s="7">
        <v>100</v>
      </c>
      <c r="F340" s="7">
        <v>1145</v>
      </c>
      <c r="G340" s="7">
        <v>0</v>
      </c>
      <c r="H340" s="8" t="s">
        <v>2574</v>
      </c>
      <c r="I340" s="7" t="s">
        <v>1195</v>
      </c>
      <c r="J340" s="7" t="s">
        <v>1195</v>
      </c>
    </row>
    <row r="341" spans="1:10" x14ac:dyDescent="0.25">
      <c r="A341" s="7">
        <v>2</v>
      </c>
      <c r="B341" s="8" t="s">
        <v>2575</v>
      </c>
      <c r="C341" s="8" t="s">
        <v>2576</v>
      </c>
      <c r="D341" s="8" t="s">
        <v>2577</v>
      </c>
      <c r="E341" s="7">
        <v>74.594999999999999</v>
      </c>
      <c r="F341" s="7">
        <v>185</v>
      </c>
      <c r="G341" s="9">
        <v>4.0500000000000002E-91</v>
      </c>
      <c r="H341" s="8" t="s">
        <v>2578</v>
      </c>
      <c r="I341" s="7" t="s">
        <v>1216</v>
      </c>
      <c r="J341" s="7" t="s">
        <v>1216</v>
      </c>
    </row>
    <row r="342" spans="1:10" x14ac:dyDescent="0.25">
      <c r="A342" s="7">
        <v>1</v>
      </c>
      <c r="B342" s="8" t="s">
        <v>2579</v>
      </c>
      <c r="C342" s="8" t="s">
        <v>2580</v>
      </c>
      <c r="D342" s="8" t="s">
        <v>2581</v>
      </c>
      <c r="E342" s="7">
        <v>100</v>
      </c>
      <c r="F342" s="7">
        <v>842</v>
      </c>
      <c r="G342" s="7">
        <v>0</v>
      </c>
      <c r="H342" s="8" t="s">
        <v>2582</v>
      </c>
      <c r="I342" s="7" t="s">
        <v>1195</v>
      </c>
      <c r="J342" s="7" t="s">
        <v>1195</v>
      </c>
    </row>
    <row r="343" spans="1:10" x14ac:dyDescent="0.25">
      <c r="A343" s="7">
        <v>1</v>
      </c>
      <c r="B343" s="8" t="s">
        <v>2583</v>
      </c>
      <c r="C343" s="8" t="s">
        <v>2584</v>
      </c>
      <c r="D343" s="8" t="s">
        <v>2585</v>
      </c>
      <c r="E343" s="7">
        <v>100</v>
      </c>
      <c r="F343" s="7">
        <v>1208</v>
      </c>
      <c r="G343" s="7">
        <v>0</v>
      </c>
      <c r="H343" s="8" t="s">
        <v>2586</v>
      </c>
      <c r="I343" s="7" t="s">
        <v>1195</v>
      </c>
      <c r="J343" s="7" t="s">
        <v>1195</v>
      </c>
    </row>
    <row r="344" spans="1:10" x14ac:dyDescent="0.25">
      <c r="A344" s="7">
        <v>7</v>
      </c>
      <c r="B344" s="8" t="s">
        <v>2587</v>
      </c>
      <c r="C344" s="8" t="s">
        <v>2588</v>
      </c>
      <c r="D344" s="8" t="s">
        <v>2589</v>
      </c>
      <c r="E344" s="7">
        <v>51.789000000000001</v>
      </c>
      <c r="F344" s="7">
        <v>587</v>
      </c>
      <c r="G344" s="7">
        <v>0</v>
      </c>
      <c r="H344" s="8" t="s">
        <v>2590</v>
      </c>
      <c r="I344" s="7" t="s">
        <v>1238</v>
      </c>
      <c r="J344" s="7" t="s">
        <v>1238</v>
      </c>
    </row>
    <row r="345" spans="1:10" x14ac:dyDescent="0.25">
      <c r="A345" s="7">
        <v>0</v>
      </c>
      <c r="B345" s="8" t="s">
        <v>2591</v>
      </c>
      <c r="C345" s="8" t="s">
        <v>2592</v>
      </c>
      <c r="D345" s="8" t="s">
        <v>2593</v>
      </c>
      <c r="E345" s="7">
        <v>100</v>
      </c>
      <c r="F345" s="7">
        <v>504</v>
      </c>
      <c r="G345" s="7">
        <v>0</v>
      </c>
      <c r="H345" s="8" t="s">
        <v>2594</v>
      </c>
      <c r="I345" s="7" t="s">
        <v>1195</v>
      </c>
      <c r="J345" s="7" t="s">
        <v>1195</v>
      </c>
    </row>
    <row r="346" spans="1:10" x14ac:dyDescent="0.25">
      <c r="A346" s="7">
        <v>1</v>
      </c>
      <c r="B346" s="8" t="s">
        <v>2595</v>
      </c>
      <c r="C346" s="8" t="s">
        <v>2596</v>
      </c>
      <c r="D346" s="8" t="s">
        <v>2597</v>
      </c>
      <c r="E346" s="7">
        <v>100</v>
      </c>
      <c r="F346" s="7">
        <v>1403</v>
      </c>
      <c r="G346" s="7">
        <v>0</v>
      </c>
      <c r="H346" s="8" t="s">
        <v>2598</v>
      </c>
      <c r="I346" s="7" t="s">
        <v>1195</v>
      </c>
      <c r="J346" s="7" t="s">
        <v>1195</v>
      </c>
    </row>
    <row r="347" spans="1:10" x14ac:dyDescent="0.25">
      <c r="A347" s="7">
        <v>1</v>
      </c>
      <c r="B347" s="8" t="s">
        <v>2599</v>
      </c>
      <c r="C347" s="8" t="s">
        <v>2600</v>
      </c>
      <c r="D347" s="8" t="s">
        <v>2601</v>
      </c>
      <c r="E347" s="7">
        <v>100</v>
      </c>
      <c r="F347" s="7">
        <v>418</v>
      </c>
      <c r="G347" s="7">
        <v>0</v>
      </c>
      <c r="H347" s="8" t="s">
        <v>2602</v>
      </c>
      <c r="I347" s="7" t="s">
        <v>1195</v>
      </c>
      <c r="J347" s="7" t="s">
        <v>1195</v>
      </c>
    </row>
    <row r="348" spans="1:10" x14ac:dyDescent="0.25">
      <c r="A348" s="7">
        <v>2</v>
      </c>
      <c r="B348" s="8" t="s">
        <v>2603</v>
      </c>
      <c r="C348" s="8" t="s">
        <v>2604</v>
      </c>
      <c r="D348" s="8" t="s">
        <v>2605</v>
      </c>
      <c r="E348" s="7">
        <v>95.007999999999996</v>
      </c>
      <c r="F348" s="7">
        <v>621</v>
      </c>
      <c r="G348" s="7">
        <v>0</v>
      </c>
      <c r="H348" s="8" t="s">
        <v>2606</v>
      </c>
      <c r="I348" s="7" t="s">
        <v>1216</v>
      </c>
      <c r="J348" s="7" t="s">
        <v>1216</v>
      </c>
    </row>
    <row r="349" spans="1:10" x14ac:dyDescent="0.25">
      <c r="A349" s="7">
        <v>14</v>
      </c>
      <c r="B349" s="8" t="s">
        <v>2607</v>
      </c>
      <c r="C349" s="8" t="s">
        <v>2608</v>
      </c>
      <c r="D349" s="8" t="s">
        <v>2609</v>
      </c>
      <c r="E349" s="7">
        <v>41.176000000000002</v>
      </c>
      <c r="F349" s="7">
        <v>68</v>
      </c>
      <c r="G349" s="9">
        <v>1.6900000000000001E-10</v>
      </c>
      <c r="H349" s="8" t="s">
        <v>2610</v>
      </c>
      <c r="I349" s="7" t="s">
        <v>1238</v>
      </c>
      <c r="J349" s="7" t="s">
        <v>1238</v>
      </c>
    </row>
    <row r="350" spans="1:10" x14ac:dyDescent="0.25">
      <c r="A350" s="7">
        <v>13</v>
      </c>
      <c r="B350" s="8" t="s">
        <v>2611</v>
      </c>
      <c r="C350" s="8" t="s">
        <v>2612</v>
      </c>
      <c r="D350" s="8" t="s">
        <v>2613</v>
      </c>
      <c r="E350" s="7">
        <v>34.701000000000001</v>
      </c>
      <c r="F350" s="7">
        <v>1438</v>
      </c>
      <c r="G350" s="7">
        <v>0</v>
      </c>
      <c r="H350" s="8" t="s">
        <v>2614</v>
      </c>
      <c r="I350" s="7" t="s">
        <v>1285</v>
      </c>
      <c r="J350" s="7" t="s">
        <v>1285</v>
      </c>
    </row>
    <row r="351" spans="1:10" x14ac:dyDescent="0.25">
      <c r="A351" s="7">
        <v>0</v>
      </c>
      <c r="B351" s="8" t="s">
        <v>2615</v>
      </c>
      <c r="C351" s="8" t="s">
        <v>2616</v>
      </c>
      <c r="D351" s="8" t="s">
        <v>2617</v>
      </c>
      <c r="E351" s="7">
        <v>100</v>
      </c>
      <c r="F351" s="7">
        <v>118</v>
      </c>
      <c r="G351" s="9">
        <v>1.3900000000000001E-79</v>
      </c>
      <c r="H351" s="8" t="s">
        <v>2618</v>
      </c>
      <c r="I351" s="7" t="s">
        <v>1195</v>
      </c>
      <c r="J351" s="7" t="s">
        <v>1195</v>
      </c>
    </row>
    <row r="352" spans="1:10" x14ac:dyDescent="0.25">
      <c r="A352" s="7">
        <v>33</v>
      </c>
      <c r="B352" s="8" t="s">
        <v>2619</v>
      </c>
      <c r="C352" s="8" t="s">
        <v>2620</v>
      </c>
      <c r="D352" s="8" t="s">
        <v>2621</v>
      </c>
      <c r="E352" s="7">
        <v>40.807000000000002</v>
      </c>
      <c r="F352" s="7">
        <v>223</v>
      </c>
      <c r="G352" s="9">
        <v>1.08E-48</v>
      </c>
      <c r="H352" s="8" t="s">
        <v>2622</v>
      </c>
      <c r="I352" s="7" t="s">
        <v>1238</v>
      </c>
      <c r="J352" s="7" t="s">
        <v>1238</v>
      </c>
    </row>
    <row r="353" spans="1:10" x14ac:dyDescent="0.25">
      <c r="A353" s="7">
        <v>1</v>
      </c>
      <c r="B353" s="8" t="s">
        <v>2623</v>
      </c>
      <c r="C353" s="8" t="s">
        <v>2624</v>
      </c>
      <c r="D353" s="8" t="s">
        <v>2625</v>
      </c>
      <c r="E353" s="7">
        <v>100</v>
      </c>
      <c r="F353" s="7">
        <v>774</v>
      </c>
      <c r="G353" s="7">
        <v>0</v>
      </c>
      <c r="H353" s="8" t="s">
        <v>2626</v>
      </c>
      <c r="I353" s="7" t="s">
        <v>1195</v>
      </c>
      <c r="J353" s="7" t="s">
        <v>1195</v>
      </c>
    </row>
    <row r="354" spans="1:10" x14ac:dyDescent="0.25">
      <c r="A354" s="7">
        <v>10</v>
      </c>
      <c r="B354" s="8" t="s">
        <v>2627</v>
      </c>
      <c r="C354" s="8" t="s">
        <v>2628</v>
      </c>
      <c r="D354" s="8" t="s">
        <v>2629</v>
      </c>
      <c r="E354" s="7">
        <v>40</v>
      </c>
      <c r="F354" s="7">
        <v>800</v>
      </c>
      <c r="G354" s="9">
        <v>2.39E-162</v>
      </c>
      <c r="H354" s="8" t="s">
        <v>2630</v>
      </c>
      <c r="I354" s="7" t="s">
        <v>2631</v>
      </c>
      <c r="J354" s="7" t="s">
        <v>2631</v>
      </c>
    </row>
    <row r="355" spans="1:10" x14ac:dyDescent="0.25">
      <c r="A355" s="7">
        <v>8</v>
      </c>
      <c r="B355" s="8" t="s">
        <v>2632</v>
      </c>
      <c r="C355" s="8" t="s">
        <v>2633</v>
      </c>
      <c r="D355" s="8" t="s">
        <v>2634</v>
      </c>
      <c r="E355" s="7">
        <v>68.908000000000001</v>
      </c>
      <c r="F355" s="7">
        <v>119</v>
      </c>
      <c r="G355" s="9">
        <v>8.2900000000000003E-54</v>
      </c>
      <c r="H355" s="8" t="s">
        <v>2635</v>
      </c>
      <c r="I355" s="7" t="s">
        <v>2477</v>
      </c>
      <c r="J355" s="7" t="s">
        <v>2477</v>
      </c>
    </row>
    <row r="356" spans="1:10" x14ac:dyDescent="0.25">
      <c r="A356" s="7">
        <v>1</v>
      </c>
      <c r="B356" s="8" t="s">
        <v>2636</v>
      </c>
      <c r="C356" s="8" t="s">
        <v>2637</v>
      </c>
      <c r="D356" s="8" t="s">
        <v>2638</v>
      </c>
      <c r="E356" s="7">
        <v>100</v>
      </c>
      <c r="F356" s="7">
        <v>441</v>
      </c>
      <c r="G356" s="7">
        <v>0</v>
      </c>
      <c r="H356" s="8" t="s">
        <v>2639</v>
      </c>
      <c r="I356" s="7" t="s">
        <v>1195</v>
      </c>
      <c r="J356" s="7" t="s">
        <v>1195</v>
      </c>
    </row>
    <row r="357" spans="1:10" x14ac:dyDescent="0.25">
      <c r="A357" s="7">
        <v>17</v>
      </c>
      <c r="B357" s="8" t="s">
        <v>2640</v>
      </c>
      <c r="C357" s="8" t="s">
        <v>2641</v>
      </c>
      <c r="D357" s="8" t="s">
        <v>2642</v>
      </c>
      <c r="E357" s="7">
        <v>61.89</v>
      </c>
      <c r="F357" s="7">
        <v>656</v>
      </c>
      <c r="G357" s="7">
        <v>0</v>
      </c>
      <c r="H357" s="8" t="s">
        <v>2643</v>
      </c>
      <c r="I357" s="7" t="s">
        <v>1642</v>
      </c>
      <c r="J357" s="7" t="s">
        <v>1642</v>
      </c>
    </row>
    <row r="358" spans="1:10" x14ac:dyDescent="0.25">
      <c r="A358" s="7">
        <v>9</v>
      </c>
      <c r="B358" s="8" t="s">
        <v>2644</v>
      </c>
      <c r="C358" s="8" t="s">
        <v>2645</v>
      </c>
      <c r="D358" s="8" t="s">
        <v>2646</v>
      </c>
      <c r="E358" s="7">
        <v>41.295999999999999</v>
      </c>
      <c r="F358" s="7">
        <v>247</v>
      </c>
      <c r="G358" s="9">
        <v>4.1200000000000002E-36</v>
      </c>
      <c r="H358" s="8" t="s">
        <v>2647</v>
      </c>
      <c r="I358" s="7" t="s">
        <v>2648</v>
      </c>
      <c r="J358" s="7" t="s">
        <v>2648</v>
      </c>
    </row>
    <row r="359" spans="1:10" x14ac:dyDescent="0.25">
      <c r="A359" s="7">
        <v>11</v>
      </c>
      <c r="B359" s="8" t="s">
        <v>2649</v>
      </c>
      <c r="C359" s="8" t="s">
        <v>2650</v>
      </c>
      <c r="D359" s="8" t="s">
        <v>2651</v>
      </c>
      <c r="E359" s="7">
        <v>57.752000000000002</v>
      </c>
      <c r="F359" s="7">
        <v>1103</v>
      </c>
      <c r="G359" s="7">
        <v>0</v>
      </c>
      <c r="H359" s="8" t="s">
        <v>2652</v>
      </c>
      <c r="I359" s="7" t="s">
        <v>1393</v>
      </c>
      <c r="J359" s="7" t="s">
        <v>1393</v>
      </c>
    </row>
    <row r="360" spans="1:10" x14ac:dyDescent="0.25">
      <c r="A360" s="7">
        <v>13</v>
      </c>
      <c r="B360" s="8" t="s">
        <v>2653</v>
      </c>
      <c r="C360" s="8" t="s">
        <v>2654</v>
      </c>
      <c r="D360" s="8" t="s">
        <v>2655</v>
      </c>
      <c r="E360" s="7">
        <v>45.898000000000003</v>
      </c>
      <c r="F360" s="7">
        <v>451</v>
      </c>
      <c r="G360" s="9">
        <v>5.5699999999999997E-114</v>
      </c>
      <c r="H360" s="8" t="s">
        <v>2656</v>
      </c>
      <c r="I360" s="7" t="s">
        <v>2657</v>
      </c>
      <c r="J360" s="7" t="s">
        <v>2657</v>
      </c>
    </row>
    <row r="361" spans="1:10" x14ac:dyDescent="0.25">
      <c r="A361" s="7">
        <v>10</v>
      </c>
      <c r="B361" s="8" t="s">
        <v>2658</v>
      </c>
      <c r="C361" s="8" t="s">
        <v>2659</v>
      </c>
      <c r="D361" s="8" t="s">
        <v>2660</v>
      </c>
      <c r="E361" s="7">
        <v>48.712000000000003</v>
      </c>
      <c r="F361" s="7">
        <v>466</v>
      </c>
      <c r="G361" s="9">
        <v>3.1999999999999998E-128</v>
      </c>
      <c r="H361" s="8" t="s">
        <v>2661</v>
      </c>
      <c r="I361" s="7" t="s">
        <v>2662</v>
      </c>
      <c r="J361" s="7" t="s">
        <v>2662</v>
      </c>
    </row>
    <row r="362" spans="1:10" x14ac:dyDescent="0.25">
      <c r="A362" s="7">
        <v>2</v>
      </c>
      <c r="B362" s="8" t="s">
        <v>2663</v>
      </c>
      <c r="C362" s="8" t="s">
        <v>2664</v>
      </c>
      <c r="D362" s="8" t="s">
        <v>2665</v>
      </c>
      <c r="E362" s="7">
        <v>96.123999999999995</v>
      </c>
      <c r="F362" s="7">
        <v>129</v>
      </c>
      <c r="G362" s="9">
        <v>9.5099999999999996E-85</v>
      </c>
      <c r="H362" s="8" t="s">
        <v>2666</v>
      </c>
      <c r="I362" s="7" t="s">
        <v>1216</v>
      </c>
      <c r="J362" s="7" t="s">
        <v>1216</v>
      </c>
    </row>
    <row r="363" spans="1:10" x14ac:dyDescent="0.25">
      <c r="A363" s="7">
        <v>0</v>
      </c>
      <c r="B363" s="8" t="s">
        <v>2667</v>
      </c>
      <c r="C363" s="8" t="s">
        <v>2668</v>
      </c>
      <c r="D363" s="8" t="s">
        <v>2669</v>
      </c>
      <c r="E363" s="7">
        <v>100</v>
      </c>
      <c r="F363" s="7">
        <v>246</v>
      </c>
      <c r="G363" s="9">
        <v>2.7399999999999998E-177</v>
      </c>
      <c r="H363" s="8" t="s">
        <v>2670</v>
      </c>
      <c r="I363" s="7" t="s">
        <v>1195</v>
      </c>
      <c r="J363" s="7" t="s">
        <v>1195</v>
      </c>
    </row>
    <row r="364" spans="1:10" x14ac:dyDescent="0.25">
      <c r="A364" s="7">
        <v>7</v>
      </c>
      <c r="B364" s="8" t="s">
        <v>2671</v>
      </c>
      <c r="C364" s="8" t="s">
        <v>2672</v>
      </c>
      <c r="D364" s="8" t="s">
        <v>2673</v>
      </c>
      <c r="E364" s="7">
        <v>89.441999999999993</v>
      </c>
      <c r="F364" s="7">
        <v>1648</v>
      </c>
      <c r="G364" s="7">
        <v>0</v>
      </c>
      <c r="H364" s="8" t="s">
        <v>2674</v>
      </c>
      <c r="I364" s="7" t="s">
        <v>1259</v>
      </c>
      <c r="J364" s="7" t="s">
        <v>1259</v>
      </c>
    </row>
    <row r="365" spans="1:10" x14ac:dyDescent="0.25">
      <c r="A365" s="7">
        <v>13</v>
      </c>
      <c r="B365" s="8" t="s">
        <v>2675</v>
      </c>
      <c r="C365" s="8" t="s">
        <v>2676</v>
      </c>
      <c r="D365" s="8" t="s">
        <v>2677</v>
      </c>
      <c r="E365" s="7">
        <v>65.772000000000006</v>
      </c>
      <c r="F365" s="7">
        <v>596</v>
      </c>
      <c r="G365" s="7">
        <v>0</v>
      </c>
      <c r="H365" s="8" t="s">
        <v>2678</v>
      </c>
      <c r="I365" s="7" t="s">
        <v>1285</v>
      </c>
      <c r="J365" s="7" t="s">
        <v>1285</v>
      </c>
    </row>
    <row r="366" spans="1:10" x14ac:dyDescent="0.25">
      <c r="A366" s="7">
        <v>12</v>
      </c>
      <c r="B366" s="8" t="s">
        <v>2679</v>
      </c>
      <c r="C366" s="8" t="s">
        <v>2680</v>
      </c>
      <c r="D366" s="8" t="s">
        <v>2681</v>
      </c>
      <c r="E366" s="7">
        <v>67.793000000000006</v>
      </c>
      <c r="F366" s="7">
        <v>503</v>
      </c>
      <c r="G366" s="7">
        <v>0</v>
      </c>
      <c r="H366" s="8" t="s">
        <v>2682</v>
      </c>
      <c r="I366" s="7" t="s">
        <v>1798</v>
      </c>
      <c r="J366" s="7" t="s">
        <v>1798</v>
      </c>
    </row>
    <row r="367" spans="1:10" x14ac:dyDescent="0.25">
      <c r="A367" s="7">
        <v>10</v>
      </c>
      <c r="B367" s="8" t="s">
        <v>2683</v>
      </c>
      <c r="C367" s="8" t="s">
        <v>2684</v>
      </c>
      <c r="D367" s="8" t="s">
        <v>2685</v>
      </c>
      <c r="E367" s="7">
        <v>62.722000000000001</v>
      </c>
      <c r="F367" s="7">
        <v>169</v>
      </c>
      <c r="G367" s="9">
        <v>6.0699999999999998E-71</v>
      </c>
      <c r="H367" s="8" t="s">
        <v>2686</v>
      </c>
      <c r="I367" s="7" t="s">
        <v>1393</v>
      </c>
      <c r="J367" s="7" t="s">
        <v>1393</v>
      </c>
    </row>
    <row r="368" spans="1:10" x14ac:dyDescent="0.25">
      <c r="A368" s="7">
        <v>3</v>
      </c>
      <c r="B368" s="8" t="s">
        <v>2687</v>
      </c>
      <c r="C368" s="8" t="s">
        <v>2688</v>
      </c>
      <c r="D368" s="8" t="s">
        <v>2689</v>
      </c>
      <c r="E368" s="7">
        <v>91</v>
      </c>
      <c r="F368" s="7">
        <v>200</v>
      </c>
      <c r="G368" s="9">
        <v>5.4500000000000002E-135</v>
      </c>
      <c r="H368" s="8" t="s">
        <v>2690</v>
      </c>
      <c r="I368" s="7" t="s">
        <v>1216</v>
      </c>
      <c r="J368" s="7" t="s">
        <v>1216</v>
      </c>
    </row>
    <row r="369" spans="1:10" x14ac:dyDescent="0.25">
      <c r="A369" s="7">
        <v>0</v>
      </c>
      <c r="B369" s="8" t="s">
        <v>2691</v>
      </c>
      <c r="C369" s="8" t="s">
        <v>2692</v>
      </c>
      <c r="D369" s="8" t="s">
        <v>2693</v>
      </c>
      <c r="E369" s="7">
        <v>100</v>
      </c>
      <c r="F369" s="7">
        <v>118</v>
      </c>
      <c r="G369" s="9">
        <v>8.1100000000000002E-83</v>
      </c>
      <c r="H369" s="8" t="s">
        <v>2694</v>
      </c>
      <c r="I369" s="7" t="s">
        <v>1195</v>
      </c>
      <c r="J369" s="7" t="s">
        <v>1195</v>
      </c>
    </row>
    <row r="370" spans="1:10" x14ac:dyDescent="0.25">
      <c r="A370" s="7">
        <v>1</v>
      </c>
      <c r="B370" s="8" t="s">
        <v>2695</v>
      </c>
      <c r="C370" s="8" t="s">
        <v>2696</v>
      </c>
      <c r="D370" s="8" t="s">
        <v>2697</v>
      </c>
      <c r="E370" s="7">
        <v>100</v>
      </c>
      <c r="F370" s="7">
        <v>333</v>
      </c>
      <c r="G370" s="7">
        <v>0</v>
      </c>
      <c r="H370" s="8" t="s">
        <v>2698</v>
      </c>
      <c r="I370" s="7" t="s">
        <v>1195</v>
      </c>
      <c r="J370" s="7" t="s">
        <v>1195</v>
      </c>
    </row>
    <row r="371" spans="1:10" x14ac:dyDescent="0.25">
      <c r="A371" s="7">
        <v>5</v>
      </c>
      <c r="B371" s="8" t="s">
        <v>2699</v>
      </c>
      <c r="C371" s="8" t="s">
        <v>2700</v>
      </c>
      <c r="D371" s="8" t="s">
        <v>2701</v>
      </c>
      <c r="E371" s="7">
        <v>84.804000000000002</v>
      </c>
      <c r="F371" s="7">
        <v>408</v>
      </c>
      <c r="G371" s="7">
        <v>0</v>
      </c>
      <c r="H371" s="8" t="s">
        <v>1650</v>
      </c>
      <c r="I371" s="7" t="s">
        <v>1216</v>
      </c>
      <c r="J371" s="7" t="s">
        <v>1216</v>
      </c>
    </row>
    <row r="372" spans="1:10" x14ac:dyDescent="0.25">
      <c r="A372" s="7">
        <v>18</v>
      </c>
      <c r="B372" s="8" t="s">
        <v>2702</v>
      </c>
      <c r="C372" s="8" t="s">
        <v>2703</v>
      </c>
      <c r="D372" s="8" t="s">
        <v>2704</v>
      </c>
      <c r="E372" s="7">
        <v>47.835000000000001</v>
      </c>
      <c r="F372" s="7">
        <v>485</v>
      </c>
      <c r="G372" s="9">
        <v>1.9099999999999999E-168</v>
      </c>
      <c r="H372" s="8" t="s">
        <v>2705</v>
      </c>
      <c r="I372" s="7" t="s">
        <v>2706</v>
      </c>
      <c r="J372" s="7" t="s">
        <v>2706</v>
      </c>
    </row>
    <row r="373" spans="1:10" x14ac:dyDescent="0.25">
      <c r="A373" s="7">
        <v>1</v>
      </c>
      <c r="B373" s="8" t="s">
        <v>2707</v>
      </c>
      <c r="C373" s="8" t="s">
        <v>2708</v>
      </c>
      <c r="D373" s="8" t="s">
        <v>2709</v>
      </c>
      <c r="E373" s="7">
        <v>100</v>
      </c>
      <c r="F373" s="7">
        <v>219</v>
      </c>
      <c r="G373" s="9">
        <v>1.04E-162</v>
      </c>
      <c r="H373" s="8" t="s">
        <v>2710</v>
      </c>
      <c r="I373" s="7" t="s">
        <v>1195</v>
      </c>
      <c r="J373" s="7" t="s">
        <v>1195</v>
      </c>
    </row>
    <row r="374" spans="1:10" x14ac:dyDescent="0.25">
      <c r="A374" s="7">
        <v>1</v>
      </c>
      <c r="B374" s="8" t="s">
        <v>2711</v>
      </c>
      <c r="C374" s="8" t="s">
        <v>2712</v>
      </c>
      <c r="D374" s="8" t="s">
        <v>2713</v>
      </c>
      <c r="E374" s="7">
        <v>100</v>
      </c>
      <c r="F374" s="7">
        <v>392</v>
      </c>
      <c r="G374" s="7">
        <v>0</v>
      </c>
      <c r="H374" s="8" t="s">
        <v>2714</v>
      </c>
      <c r="I374" s="7" t="s">
        <v>1195</v>
      </c>
      <c r="J374" s="7" t="s">
        <v>1195</v>
      </c>
    </row>
    <row r="375" spans="1:10" x14ac:dyDescent="0.25">
      <c r="A375" s="7">
        <v>2</v>
      </c>
      <c r="B375" s="8" t="s">
        <v>2715</v>
      </c>
      <c r="C375" s="8" t="s">
        <v>2716</v>
      </c>
      <c r="D375" s="8" t="s">
        <v>2717</v>
      </c>
      <c r="E375" s="7">
        <v>100</v>
      </c>
      <c r="F375" s="7">
        <v>345</v>
      </c>
      <c r="G375" s="7">
        <v>0</v>
      </c>
      <c r="H375" s="8" t="s">
        <v>2718</v>
      </c>
      <c r="I375" s="7" t="s">
        <v>1195</v>
      </c>
      <c r="J375" s="7" t="s">
        <v>1195</v>
      </c>
    </row>
    <row r="376" spans="1:10" x14ac:dyDescent="0.25">
      <c r="A376" s="7">
        <v>1</v>
      </c>
      <c r="B376" s="8" t="s">
        <v>2719</v>
      </c>
      <c r="C376" s="8" t="s">
        <v>2720</v>
      </c>
      <c r="D376" s="8" t="s">
        <v>2721</v>
      </c>
      <c r="E376" s="7">
        <v>100</v>
      </c>
      <c r="F376" s="7">
        <v>315</v>
      </c>
      <c r="G376" s="7">
        <v>0</v>
      </c>
      <c r="H376" s="8" t="s">
        <v>2722</v>
      </c>
      <c r="I376" s="7" t="s">
        <v>1195</v>
      </c>
      <c r="J376" s="7" t="s">
        <v>1195</v>
      </c>
    </row>
    <row r="377" spans="1:10" x14ac:dyDescent="0.25">
      <c r="A377" s="7">
        <v>1</v>
      </c>
      <c r="B377" s="8" t="s">
        <v>2723</v>
      </c>
      <c r="C377" s="8" t="s">
        <v>2724</v>
      </c>
      <c r="D377" s="8" t="s">
        <v>2725</v>
      </c>
      <c r="E377" s="7">
        <v>100</v>
      </c>
      <c r="F377" s="7">
        <v>465</v>
      </c>
      <c r="G377" s="7">
        <v>0</v>
      </c>
      <c r="H377" s="8" t="s">
        <v>2726</v>
      </c>
      <c r="I377" s="7" t="s">
        <v>1195</v>
      </c>
      <c r="J377" s="7" t="s">
        <v>1195</v>
      </c>
    </row>
    <row r="378" spans="1:10" x14ac:dyDescent="0.25">
      <c r="A378" s="7">
        <v>1</v>
      </c>
      <c r="B378" s="8" t="s">
        <v>2727</v>
      </c>
      <c r="C378" s="8" t="s">
        <v>2728</v>
      </c>
      <c r="D378" s="8" t="s">
        <v>2729</v>
      </c>
      <c r="E378" s="7">
        <v>100</v>
      </c>
      <c r="F378" s="7">
        <v>194</v>
      </c>
      <c r="G378" s="9">
        <v>1.5600000000000001E-143</v>
      </c>
      <c r="H378" s="8" t="s">
        <v>2730</v>
      </c>
      <c r="I378" s="7" t="s">
        <v>2731</v>
      </c>
      <c r="J378" s="7" t="s">
        <v>2731</v>
      </c>
    </row>
    <row r="379" spans="1:10" x14ac:dyDescent="0.25">
      <c r="A379" s="7">
        <v>0</v>
      </c>
      <c r="B379" s="8" t="s">
        <v>2732</v>
      </c>
      <c r="C379" s="8" t="s">
        <v>2733</v>
      </c>
      <c r="D379" s="8" t="s">
        <v>2734</v>
      </c>
      <c r="E379" s="7">
        <v>100</v>
      </c>
      <c r="F379" s="7">
        <v>202</v>
      </c>
      <c r="G379" s="9">
        <v>1.5000000000000001E-146</v>
      </c>
      <c r="H379" s="8" t="s">
        <v>2735</v>
      </c>
      <c r="I379" s="7" t="s">
        <v>1195</v>
      </c>
      <c r="J379" s="7" t="s">
        <v>1195</v>
      </c>
    </row>
    <row r="380" spans="1:10" x14ac:dyDescent="0.25">
      <c r="A380" s="7">
        <v>11</v>
      </c>
      <c r="B380" s="8" t="s">
        <v>2736</v>
      </c>
      <c r="C380" s="8" t="s">
        <v>2737</v>
      </c>
      <c r="D380" s="8" t="s">
        <v>2738</v>
      </c>
      <c r="E380" s="7">
        <v>55.448999999999998</v>
      </c>
      <c r="F380" s="7">
        <v>624</v>
      </c>
      <c r="G380" s="7">
        <v>0</v>
      </c>
      <c r="H380" s="8" t="s">
        <v>2739</v>
      </c>
      <c r="I380" s="7" t="s">
        <v>1412</v>
      </c>
      <c r="J380" s="7" t="s">
        <v>1412</v>
      </c>
    </row>
    <row r="381" spans="1:10" x14ac:dyDescent="0.25">
      <c r="A381" s="7">
        <v>1</v>
      </c>
      <c r="B381" s="8" t="s">
        <v>2740</v>
      </c>
      <c r="C381" s="8" t="s">
        <v>2741</v>
      </c>
      <c r="D381" s="8" t="s">
        <v>2742</v>
      </c>
      <c r="E381" s="7">
        <v>100</v>
      </c>
      <c r="F381" s="7">
        <v>264</v>
      </c>
      <c r="G381" s="7">
        <v>0</v>
      </c>
      <c r="H381" s="8" t="s">
        <v>2743</v>
      </c>
      <c r="I381" s="7" t="s">
        <v>1195</v>
      </c>
      <c r="J381" s="7" t="s">
        <v>1195</v>
      </c>
    </row>
    <row r="382" spans="1:10" x14ac:dyDescent="0.25">
      <c r="A382" s="7">
        <v>4</v>
      </c>
      <c r="B382" s="8" t="s">
        <v>2744</v>
      </c>
      <c r="C382" s="8" t="s">
        <v>2745</v>
      </c>
      <c r="D382" s="8" t="s">
        <v>2746</v>
      </c>
      <c r="E382" s="7">
        <v>68.867999999999995</v>
      </c>
      <c r="F382" s="7">
        <v>106</v>
      </c>
      <c r="G382" s="9">
        <v>5.9800000000000004E-47</v>
      </c>
      <c r="H382" s="8" t="s">
        <v>2747</v>
      </c>
      <c r="I382" s="7" t="s">
        <v>1216</v>
      </c>
      <c r="J382" s="7" t="s">
        <v>1216</v>
      </c>
    </row>
    <row r="383" spans="1:10" x14ac:dyDescent="0.25">
      <c r="A383" s="7">
        <v>3</v>
      </c>
      <c r="B383" s="8" t="s">
        <v>2748</v>
      </c>
      <c r="C383" s="8" t="s">
        <v>2749</v>
      </c>
      <c r="D383" s="8" t="s">
        <v>2750</v>
      </c>
      <c r="E383" s="7">
        <v>97.644999999999996</v>
      </c>
      <c r="F383" s="7">
        <v>552</v>
      </c>
      <c r="G383" s="7">
        <v>0</v>
      </c>
      <c r="H383" s="8" t="s">
        <v>2751</v>
      </c>
      <c r="I383" s="7" t="s">
        <v>1216</v>
      </c>
      <c r="J383" s="7" t="s">
        <v>1216</v>
      </c>
    </row>
    <row r="384" spans="1:10" x14ac:dyDescent="0.25">
      <c r="A384" s="7">
        <v>2</v>
      </c>
      <c r="B384" s="8" t="s">
        <v>2752</v>
      </c>
      <c r="C384" s="8" t="s">
        <v>2753</v>
      </c>
      <c r="D384" s="8" t="s">
        <v>2754</v>
      </c>
      <c r="E384" s="7">
        <v>97.659000000000006</v>
      </c>
      <c r="F384" s="7">
        <v>299</v>
      </c>
      <c r="G384" s="7">
        <v>0</v>
      </c>
      <c r="H384" s="8" t="s">
        <v>2755</v>
      </c>
      <c r="I384" s="7" t="s">
        <v>1259</v>
      </c>
      <c r="J384" s="7" t="s">
        <v>1259</v>
      </c>
    </row>
    <row r="385" spans="1:10" x14ac:dyDescent="0.25">
      <c r="A385" s="7">
        <v>0</v>
      </c>
      <c r="B385" s="8" t="s">
        <v>2756</v>
      </c>
      <c r="C385" s="8" t="s">
        <v>2757</v>
      </c>
      <c r="D385" s="8" t="s">
        <v>2758</v>
      </c>
      <c r="E385" s="7">
        <v>100</v>
      </c>
      <c r="F385" s="7">
        <v>98</v>
      </c>
      <c r="G385" s="9">
        <v>2.5099999999999999E-66</v>
      </c>
      <c r="H385" s="8" t="s">
        <v>2759</v>
      </c>
      <c r="I385" s="7" t="s">
        <v>1195</v>
      </c>
      <c r="J385" s="7" t="s">
        <v>1195</v>
      </c>
    </row>
    <row r="386" spans="1:10" x14ac:dyDescent="0.25">
      <c r="A386" s="7">
        <v>15</v>
      </c>
      <c r="B386" s="8" t="s">
        <v>2760</v>
      </c>
      <c r="C386" s="8" t="s">
        <v>2761</v>
      </c>
      <c r="D386" s="8" t="s">
        <v>2762</v>
      </c>
      <c r="E386" s="7">
        <v>47.673999999999999</v>
      </c>
      <c r="F386" s="7">
        <v>344</v>
      </c>
      <c r="G386" s="9">
        <v>1.11E-97</v>
      </c>
      <c r="H386" s="8" t="s">
        <v>2763</v>
      </c>
      <c r="I386" s="7" t="s">
        <v>2764</v>
      </c>
      <c r="J386" s="7" t="s">
        <v>2764</v>
      </c>
    </row>
    <row r="387" spans="1:10" x14ac:dyDescent="0.25">
      <c r="A387" s="7">
        <v>2</v>
      </c>
      <c r="B387" s="8" t="s">
        <v>2765</v>
      </c>
      <c r="C387" s="8" t="s">
        <v>2766</v>
      </c>
      <c r="D387" s="8" t="s">
        <v>2767</v>
      </c>
      <c r="E387" s="7">
        <v>97.278999999999996</v>
      </c>
      <c r="F387" s="7">
        <v>147</v>
      </c>
      <c r="G387" s="9">
        <v>2.7199999999999998E-99</v>
      </c>
      <c r="H387" s="8" t="s">
        <v>2768</v>
      </c>
      <c r="I387" s="7" t="s">
        <v>1259</v>
      </c>
      <c r="J387" s="7" t="s">
        <v>1259</v>
      </c>
    </row>
    <row r="388" spans="1:10" x14ac:dyDescent="0.25">
      <c r="A388" s="7">
        <v>18</v>
      </c>
      <c r="B388" s="8" t="s">
        <v>2769</v>
      </c>
      <c r="C388" s="8" t="s">
        <v>2770</v>
      </c>
      <c r="D388" s="8" t="s">
        <v>2771</v>
      </c>
      <c r="E388" s="7">
        <v>56.381</v>
      </c>
      <c r="F388" s="7">
        <v>431</v>
      </c>
      <c r="G388" s="7">
        <v>0</v>
      </c>
      <c r="H388" s="8" t="s">
        <v>2772</v>
      </c>
      <c r="I388" s="7" t="s">
        <v>1238</v>
      </c>
      <c r="J388" s="7" t="s">
        <v>1238</v>
      </c>
    </row>
    <row r="389" spans="1:10" x14ac:dyDescent="0.25">
      <c r="A389" s="7">
        <v>1</v>
      </c>
      <c r="B389" s="8" t="s">
        <v>2773</v>
      </c>
      <c r="C389" s="8" t="s">
        <v>2774</v>
      </c>
      <c r="D389" s="8" t="s">
        <v>2775</v>
      </c>
      <c r="E389" s="7">
        <v>100</v>
      </c>
      <c r="F389" s="7">
        <v>166</v>
      </c>
      <c r="G389" s="9">
        <v>2.2299999999999998E-120</v>
      </c>
      <c r="H389" s="8" t="s">
        <v>2776</v>
      </c>
      <c r="I389" s="7" t="s">
        <v>1195</v>
      </c>
      <c r="J389" s="7" t="s">
        <v>1195</v>
      </c>
    </row>
    <row r="390" spans="1:10" x14ac:dyDescent="0.25">
      <c r="A390" s="7">
        <v>2</v>
      </c>
      <c r="B390" s="8" t="s">
        <v>2777</v>
      </c>
      <c r="C390" s="8" t="s">
        <v>2778</v>
      </c>
      <c r="D390" s="8" t="s">
        <v>2779</v>
      </c>
      <c r="E390" s="7">
        <v>94.884</v>
      </c>
      <c r="F390" s="7">
        <v>430</v>
      </c>
      <c r="G390" s="7">
        <v>0</v>
      </c>
      <c r="H390" s="8" t="s">
        <v>2780</v>
      </c>
      <c r="I390" s="7" t="s">
        <v>1216</v>
      </c>
      <c r="J390" s="7" t="s">
        <v>1216</v>
      </c>
    </row>
    <row r="391" spans="1:10" x14ac:dyDescent="0.25">
      <c r="A391" s="7">
        <v>16</v>
      </c>
      <c r="B391" s="8" t="s">
        <v>2781</v>
      </c>
      <c r="C391" s="8" t="s">
        <v>2782</v>
      </c>
      <c r="D391" s="8" t="s">
        <v>2783</v>
      </c>
      <c r="E391" s="7">
        <v>55.506999999999998</v>
      </c>
      <c r="F391" s="7">
        <v>227</v>
      </c>
      <c r="G391" s="9">
        <v>2.9700000000000001E-80</v>
      </c>
      <c r="H391" s="8" t="s">
        <v>1520</v>
      </c>
      <c r="I391" s="7" t="s">
        <v>1238</v>
      </c>
      <c r="J391" s="7" t="s">
        <v>1238</v>
      </c>
    </row>
    <row r="392" spans="1:10" x14ac:dyDescent="0.25">
      <c r="A392" s="7">
        <v>1</v>
      </c>
      <c r="B392" s="8" t="s">
        <v>2784</v>
      </c>
      <c r="C392" s="8" t="s">
        <v>2785</v>
      </c>
      <c r="D392" s="8" t="s">
        <v>2786</v>
      </c>
      <c r="E392" s="7">
        <v>100</v>
      </c>
      <c r="F392" s="7">
        <v>446</v>
      </c>
      <c r="G392" s="7">
        <v>0</v>
      </c>
      <c r="H392" s="8" t="s">
        <v>2787</v>
      </c>
      <c r="I392" s="7" t="s">
        <v>1195</v>
      </c>
      <c r="J392" s="7" t="s">
        <v>1195</v>
      </c>
    </row>
    <row r="393" spans="1:10" x14ac:dyDescent="0.25">
      <c r="A393" s="7">
        <v>38</v>
      </c>
      <c r="B393" s="8" t="s">
        <v>2788</v>
      </c>
      <c r="C393" s="8" t="s">
        <v>2789</v>
      </c>
      <c r="D393" s="8" t="s">
        <v>2790</v>
      </c>
      <c r="E393" s="7">
        <v>52.845999999999997</v>
      </c>
      <c r="F393" s="7">
        <v>492</v>
      </c>
      <c r="G393" s="9">
        <v>8.3799999999999995E-179</v>
      </c>
      <c r="H393" s="8" t="s">
        <v>2791</v>
      </c>
      <c r="I393" s="7" t="s">
        <v>1688</v>
      </c>
      <c r="J393" s="7" t="s">
        <v>1688</v>
      </c>
    </row>
    <row r="394" spans="1:10" x14ac:dyDescent="0.25">
      <c r="A394" s="7">
        <v>0</v>
      </c>
      <c r="B394" s="8" t="s">
        <v>2792</v>
      </c>
      <c r="C394" s="8" t="s">
        <v>2793</v>
      </c>
      <c r="D394" s="8" t="s">
        <v>2794</v>
      </c>
      <c r="E394" s="7">
        <v>100</v>
      </c>
      <c r="F394" s="7">
        <v>195</v>
      </c>
      <c r="G394" s="9">
        <v>1.43E-143</v>
      </c>
      <c r="H394" s="8" t="s">
        <v>2795</v>
      </c>
      <c r="I394" s="7" t="s">
        <v>1195</v>
      </c>
      <c r="J394" s="7" t="s">
        <v>1195</v>
      </c>
    </row>
    <row r="395" spans="1:10" x14ac:dyDescent="0.25">
      <c r="A395" s="7">
        <v>1</v>
      </c>
      <c r="B395" s="8" t="s">
        <v>2796</v>
      </c>
      <c r="C395" s="8" t="s">
        <v>2797</v>
      </c>
      <c r="D395" s="8" t="s">
        <v>2798</v>
      </c>
      <c r="E395" s="7">
        <v>100</v>
      </c>
      <c r="F395" s="7">
        <v>247</v>
      </c>
      <c r="G395" s="7">
        <v>0</v>
      </c>
      <c r="H395" s="8" t="s">
        <v>2799</v>
      </c>
      <c r="I395" s="7" t="s">
        <v>1195</v>
      </c>
      <c r="J395" s="7" t="s">
        <v>1195</v>
      </c>
    </row>
    <row r="396" spans="1:10" x14ac:dyDescent="0.25">
      <c r="A396" s="7">
        <v>2</v>
      </c>
      <c r="B396" s="8" t="s">
        <v>2800</v>
      </c>
      <c r="C396" s="8" t="s">
        <v>2801</v>
      </c>
      <c r="D396" s="8" t="s">
        <v>2802</v>
      </c>
      <c r="E396" s="7">
        <v>64.486000000000004</v>
      </c>
      <c r="F396" s="7">
        <v>856</v>
      </c>
      <c r="G396" s="7">
        <v>0</v>
      </c>
      <c r="H396" s="8" t="s">
        <v>2803</v>
      </c>
      <c r="I396" s="7" t="s">
        <v>1259</v>
      </c>
      <c r="J396" s="7" t="s">
        <v>1259</v>
      </c>
    </row>
    <row r="397" spans="1:10" x14ac:dyDescent="0.25">
      <c r="A397" s="7">
        <v>2</v>
      </c>
      <c r="B397" s="8" t="s">
        <v>2804</v>
      </c>
      <c r="C397" s="8" t="s">
        <v>2805</v>
      </c>
      <c r="D397" s="8" t="s">
        <v>2806</v>
      </c>
      <c r="E397" s="7">
        <v>94.224999999999994</v>
      </c>
      <c r="F397" s="7">
        <v>658</v>
      </c>
      <c r="G397" s="7">
        <v>0</v>
      </c>
      <c r="H397" s="8" t="s">
        <v>2807</v>
      </c>
      <c r="I397" s="7" t="s">
        <v>1216</v>
      </c>
      <c r="J397" s="7" t="s">
        <v>1216</v>
      </c>
    </row>
    <row r="398" spans="1:10" x14ac:dyDescent="0.25">
      <c r="A398" s="7">
        <v>11</v>
      </c>
      <c r="B398" s="8" t="s">
        <v>2808</v>
      </c>
      <c r="C398" s="8" t="s">
        <v>1808</v>
      </c>
      <c r="D398" s="8" t="s">
        <v>1809</v>
      </c>
      <c r="E398" s="7">
        <v>65.632000000000005</v>
      </c>
      <c r="F398" s="7">
        <v>419</v>
      </c>
      <c r="G398" s="7">
        <v>0</v>
      </c>
      <c r="H398" s="8" t="s">
        <v>1810</v>
      </c>
      <c r="I398" s="7" t="s">
        <v>1538</v>
      </c>
      <c r="J398" s="7" t="s">
        <v>1538</v>
      </c>
    </row>
    <row r="399" spans="1:10" x14ac:dyDescent="0.25">
      <c r="A399" s="7">
        <v>36</v>
      </c>
      <c r="B399" s="8" t="s">
        <v>2809</v>
      </c>
      <c r="C399" s="8" t="s">
        <v>2789</v>
      </c>
      <c r="D399" s="8" t="s">
        <v>2790</v>
      </c>
      <c r="E399" s="7">
        <v>54.697000000000003</v>
      </c>
      <c r="F399" s="7">
        <v>479</v>
      </c>
      <c r="G399" s="7">
        <v>0</v>
      </c>
      <c r="H399" s="8" t="s">
        <v>2791</v>
      </c>
      <c r="I399" s="7" t="s">
        <v>1688</v>
      </c>
      <c r="J399" s="7" t="s">
        <v>1688</v>
      </c>
    </row>
    <row r="400" spans="1:10" x14ac:dyDescent="0.25">
      <c r="A400" s="7">
        <v>14</v>
      </c>
      <c r="B400" s="8" t="s">
        <v>2810</v>
      </c>
      <c r="C400" s="8" t="s">
        <v>2811</v>
      </c>
      <c r="D400" s="8" t="s">
        <v>2812</v>
      </c>
      <c r="E400" s="7">
        <v>38.978999999999999</v>
      </c>
      <c r="F400" s="7">
        <v>431</v>
      </c>
      <c r="G400" s="9">
        <v>2.3400000000000001E-54</v>
      </c>
      <c r="H400" s="8" t="s">
        <v>2813</v>
      </c>
      <c r="I400" s="7" t="s">
        <v>1285</v>
      </c>
      <c r="J400" s="7" t="s">
        <v>1285</v>
      </c>
    </row>
    <row r="401" spans="1:10" x14ac:dyDescent="0.25">
      <c r="A401" s="7">
        <v>8</v>
      </c>
      <c r="B401" s="8" t="s">
        <v>2814</v>
      </c>
      <c r="C401" s="8" t="s">
        <v>2815</v>
      </c>
      <c r="D401" s="8" t="s">
        <v>2816</v>
      </c>
      <c r="E401" s="7">
        <v>86.667000000000002</v>
      </c>
      <c r="F401" s="7">
        <v>255</v>
      </c>
      <c r="G401" s="9">
        <v>8.64E-156</v>
      </c>
      <c r="H401" s="10" t="s">
        <v>2817</v>
      </c>
      <c r="I401" t="s">
        <v>1259</v>
      </c>
      <c r="J401" t="s">
        <v>1259</v>
      </c>
    </row>
    <row r="402" spans="1:10" x14ac:dyDescent="0.25">
      <c r="A402" s="7">
        <v>2</v>
      </c>
      <c r="B402" s="8" t="s">
        <v>2818</v>
      </c>
      <c r="C402" s="8" t="s">
        <v>2819</v>
      </c>
      <c r="D402" s="8" t="s">
        <v>2820</v>
      </c>
      <c r="E402" s="7">
        <v>99.438000000000002</v>
      </c>
      <c r="F402" s="7">
        <v>356</v>
      </c>
      <c r="G402" s="7">
        <v>0</v>
      </c>
      <c r="H402" s="10" t="s">
        <v>2821</v>
      </c>
      <c r="I402" t="s">
        <v>2822</v>
      </c>
      <c r="J402" t="s">
        <v>2822</v>
      </c>
    </row>
    <row r="403" spans="1:10" x14ac:dyDescent="0.25">
      <c r="A403" s="7">
        <v>2</v>
      </c>
      <c r="B403" s="8" t="s">
        <v>2823</v>
      </c>
      <c r="C403" s="8" t="s">
        <v>2824</v>
      </c>
      <c r="D403" s="8" t="s">
        <v>2825</v>
      </c>
      <c r="E403" s="7">
        <v>95.222999999999999</v>
      </c>
      <c r="F403" s="7">
        <v>314</v>
      </c>
      <c r="G403" s="7">
        <v>0</v>
      </c>
      <c r="H403" s="10" t="s">
        <v>2826</v>
      </c>
      <c r="I403" t="s">
        <v>2822</v>
      </c>
      <c r="J403" t="s">
        <v>2822</v>
      </c>
    </row>
    <row r="404" spans="1:10" x14ac:dyDescent="0.25">
      <c r="A404" s="7">
        <v>2</v>
      </c>
      <c r="B404" s="8" t="s">
        <v>2827</v>
      </c>
      <c r="C404" s="8" t="s">
        <v>2828</v>
      </c>
      <c r="D404" s="8" t="s">
        <v>2829</v>
      </c>
      <c r="E404" s="7">
        <v>98.71</v>
      </c>
      <c r="F404" s="7">
        <v>310</v>
      </c>
      <c r="G404" s="7">
        <v>0</v>
      </c>
      <c r="H404" s="10" t="s">
        <v>2830</v>
      </c>
      <c r="I404" t="s">
        <v>2822</v>
      </c>
      <c r="J404" t="s">
        <v>2822</v>
      </c>
    </row>
    <row r="405" spans="1:10" x14ac:dyDescent="0.25">
      <c r="A405" s="7">
        <v>2</v>
      </c>
      <c r="B405" s="8" t="s">
        <v>73</v>
      </c>
      <c r="C405" s="8" t="s">
        <v>2831</v>
      </c>
      <c r="D405" s="8" t="s">
        <v>2832</v>
      </c>
      <c r="E405" s="7">
        <v>96.406999999999996</v>
      </c>
      <c r="F405" s="7">
        <v>334</v>
      </c>
      <c r="G405" s="7">
        <v>0</v>
      </c>
      <c r="H405" s="10" t="s">
        <v>2833</v>
      </c>
      <c r="I405" t="s">
        <v>2822</v>
      </c>
      <c r="J405" t="s">
        <v>2822</v>
      </c>
    </row>
    <row r="406" spans="1:10" x14ac:dyDescent="0.25">
      <c r="A406" s="7">
        <v>1</v>
      </c>
      <c r="B406" s="8" t="s">
        <v>2834</v>
      </c>
      <c r="C406" s="8" t="s">
        <v>2835</v>
      </c>
      <c r="D406" s="8" t="s">
        <v>2836</v>
      </c>
      <c r="E406" s="7">
        <v>100</v>
      </c>
      <c r="F406" s="7">
        <v>314</v>
      </c>
      <c r="G406" s="7">
        <v>0</v>
      </c>
      <c r="H406" s="10" t="s">
        <v>2837</v>
      </c>
      <c r="I406" t="s">
        <v>2838</v>
      </c>
      <c r="J406" t="s">
        <v>2839</v>
      </c>
    </row>
    <row r="407" spans="1:10" x14ac:dyDescent="0.25">
      <c r="A407" s="7">
        <v>1</v>
      </c>
      <c r="B407" s="8" t="s">
        <v>2840</v>
      </c>
      <c r="C407" s="8" t="s">
        <v>2841</v>
      </c>
      <c r="D407" s="8" t="s">
        <v>2842</v>
      </c>
      <c r="E407" s="7">
        <v>100</v>
      </c>
      <c r="F407" s="7">
        <v>426</v>
      </c>
      <c r="G407" s="7">
        <v>0</v>
      </c>
      <c r="H407" s="10" t="s">
        <v>2843</v>
      </c>
      <c r="I407" t="s">
        <v>2844</v>
      </c>
      <c r="J407" t="s">
        <v>2844</v>
      </c>
    </row>
    <row r="408" spans="1:10" x14ac:dyDescent="0.25">
      <c r="A408" s="7">
        <v>1</v>
      </c>
      <c r="B408" s="8" t="s">
        <v>2845</v>
      </c>
      <c r="C408" s="8" t="s">
        <v>2846</v>
      </c>
      <c r="D408" s="8" t="s">
        <v>2847</v>
      </c>
      <c r="E408" s="7">
        <v>100</v>
      </c>
      <c r="F408" s="7">
        <v>418</v>
      </c>
      <c r="G408" s="7">
        <v>0</v>
      </c>
      <c r="H408" s="10" t="s">
        <v>2848</v>
      </c>
      <c r="I408" t="s">
        <v>2849</v>
      </c>
      <c r="J408" t="s">
        <v>2850</v>
      </c>
    </row>
    <row r="409" spans="1:10" x14ac:dyDescent="0.25">
      <c r="A409" s="7">
        <v>1</v>
      </c>
      <c r="B409" s="8" t="s">
        <v>2851</v>
      </c>
      <c r="C409" s="8" t="s">
        <v>2852</v>
      </c>
      <c r="D409" s="8" t="s">
        <v>2853</v>
      </c>
      <c r="E409" s="7">
        <v>100</v>
      </c>
      <c r="F409" s="7">
        <v>377</v>
      </c>
      <c r="G409" s="7">
        <v>0</v>
      </c>
      <c r="H409" s="10" t="s">
        <v>2854</v>
      </c>
      <c r="I409" t="s">
        <v>2855</v>
      </c>
      <c r="J409" t="s">
        <v>2856</v>
      </c>
    </row>
    <row r="410" spans="1:10" x14ac:dyDescent="0.25">
      <c r="A410" s="7">
        <v>4</v>
      </c>
      <c r="B410" s="8" t="s">
        <v>2857</v>
      </c>
      <c r="C410" s="8" t="s">
        <v>2858</v>
      </c>
      <c r="D410" s="8" t="s">
        <v>2859</v>
      </c>
      <c r="E410" s="7">
        <v>80.213999999999999</v>
      </c>
      <c r="F410" s="7">
        <v>374</v>
      </c>
      <c r="G410" s="7">
        <v>0</v>
      </c>
      <c r="H410" s="10" t="s">
        <v>2860</v>
      </c>
      <c r="I410" t="s">
        <v>2861</v>
      </c>
      <c r="J410" t="s">
        <v>2861</v>
      </c>
    </row>
    <row r="411" spans="1:10" x14ac:dyDescent="0.25">
      <c r="A411" s="7">
        <v>1</v>
      </c>
      <c r="B411" s="8" t="s">
        <v>2862</v>
      </c>
      <c r="C411" s="8" t="s">
        <v>2863</v>
      </c>
      <c r="D411" s="8" t="s">
        <v>2864</v>
      </c>
      <c r="E411" s="7">
        <v>96.552000000000007</v>
      </c>
      <c r="F411" s="7">
        <v>232</v>
      </c>
      <c r="G411" s="9">
        <v>1.9399999999999998E-161</v>
      </c>
      <c r="H411" s="10" t="s">
        <v>2865</v>
      </c>
      <c r="I411" t="s">
        <v>2822</v>
      </c>
      <c r="J411" t="s">
        <v>2822</v>
      </c>
    </row>
    <row r="412" spans="1:10" x14ac:dyDescent="0.25">
      <c r="A412" s="7">
        <v>1</v>
      </c>
      <c r="B412" s="8" t="s">
        <v>2866</v>
      </c>
      <c r="C412" s="8" t="s">
        <v>2867</v>
      </c>
      <c r="D412" s="8" t="s">
        <v>2868</v>
      </c>
      <c r="E412" s="7">
        <v>98.161000000000001</v>
      </c>
      <c r="F412" s="7">
        <v>707</v>
      </c>
      <c r="G412" s="7">
        <v>0</v>
      </c>
      <c r="H412" s="10" t="s">
        <v>2869</v>
      </c>
      <c r="I412" t="s">
        <v>2822</v>
      </c>
      <c r="J412" t="s">
        <v>2822</v>
      </c>
    </row>
    <row r="413" spans="1:10" x14ac:dyDescent="0.25">
      <c r="A413" s="7">
        <v>1</v>
      </c>
      <c r="B413" s="8" t="s">
        <v>110</v>
      </c>
      <c r="C413" s="8" t="s">
        <v>2870</v>
      </c>
      <c r="D413" s="8" t="s">
        <v>2871</v>
      </c>
      <c r="E413" s="7">
        <v>90.11</v>
      </c>
      <c r="F413" s="7">
        <v>91</v>
      </c>
      <c r="G413" s="9">
        <v>1.12E-36</v>
      </c>
      <c r="H413" s="10" t="s">
        <v>2872</v>
      </c>
      <c r="I413" t="s">
        <v>2822</v>
      </c>
      <c r="J413" t="s">
        <v>2822</v>
      </c>
    </row>
    <row r="414" spans="1:10" x14ac:dyDescent="0.25">
      <c r="A414" s="7">
        <v>2</v>
      </c>
      <c r="B414" s="8" t="s">
        <v>2873</v>
      </c>
      <c r="C414" s="8" t="s">
        <v>2874</v>
      </c>
      <c r="D414" s="8" t="s">
        <v>2875</v>
      </c>
      <c r="E414" s="7">
        <v>97.195999999999998</v>
      </c>
      <c r="F414" s="7">
        <v>107</v>
      </c>
      <c r="G414" s="9">
        <v>1.1300000000000001E-68</v>
      </c>
      <c r="H414" s="10" t="s">
        <v>2876</v>
      </c>
      <c r="I414" t="s">
        <v>2877</v>
      </c>
      <c r="J414" t="s">
        <v>2878</v>
      </c>
    </row>
    <row r="415" spans="1:10" x14ac:dyDescent="0.25">
      <c r="A415" s="7">
        <v>1</v>
      </c>
      <c r="B415" s="8" t="s">
        <v>35</v>
      </c>
      <c r="C415" s="8" t="s">
        <v>2879</v>
      </c>
      <c r="D415" s="8" t="s">
        <v>2880</v>
      </c>
      <c r="E415" s="7">
        <v>96.225999999999999</v>
      </c>
      <c r="F415" s="7">
        <v>106</v>
      </c>
      <c r="G415" s="9">
        <v>5.1199999999999999E-64</v>
      </c>
      <c r="H415" s="10" t="s">
        <v>2881</v>
      </c>
      <c r="I415" t="s">
        <v>2822</v>
      </c>
      <c r="J415" t="s">
        <v>2822</v>
      </c>
    </row>
    <row r="416" spans="1:10" x14ac:dyDescent="0.25">
      <c r="A416" s="7">
        <v>1</v>
      </c>
      <c r="B416" s="8" t="s">
        <v>2882</v>
      </c>
      <c r="C416" s="8" t="s">
        <v>2883</v>
      </c>
      <c r="D416" s="8" t="s">
        <v>2884</v>
      </c>
      <c r="E416" s="7">
        <v>94.936999999999998</v>
      </c>
      <c r="F416" s="7">
        <v>237</v>
      </c>
      <c r="G416" s="9">
        <v>6.0700000000000004E-162</v>
      </c>
      <c r="H416" s="10" t="s">
        <v>2885</v>
      </c>
      <c r="I416" t="s">
        <v>2822</v>
      </c>
      <c r="J416" t="s">
        <v>2822</v>
      </c>
    </row>
    <row r="417" spans="1:10" x14ac:dyDescent="0.25">
      <c r="A417" s="7">
        <v>25</v>
      </c>
      <c r="B417" s="8" t="s">
        <v>2886</v>
      </c>
      <c r="C417" s="8" t="s">
        <v>2887</v>
      </c>
      <c r="D417" s="8" t="s">
        <v>2888</v>
      </c>
      <c r="E417" s="7">
        <v>60.465000000000003</v>
      </c>
      <c r="F417" s="7">
        <v>129</v>
      </c>
      <c r="G417" s="9">
        <v>4.8799999999999997E-48</v>
      </c>
      <c r="H417" s="10" t="s">
        <v>2889</v>
      </c>
      <c r="I417" t="s">
        <v>2890</v>
      </c>
      <c r="J417" t="s">
        <v>2890</v>
      </c>
    </row>
    <row r="418" spans="1:10" x14ac:dyDescent="0.25">
      <c r="A418" s="7">
        <v>1</v>
      </c>
      <c r="B418" s="8" t="s">
        <v>2891</v>
      </c>
      <c r="C418" s="8" t="s">
        <v>2892</v>
      </c>
      <c r="D418" s="8" t="s">
        <v>2893</v>
      </c>
      <c r="E418" s="7">
        <v>99.825999999999993</v>
      </c>
      <c r="F418" s="7">
        <v>574</v>
      </c>
      <c r="G418" s="7">
        <v>0</v>
      </c>
      <c r="H418" s="10" t="s">
        <v>2894</v>
      </c>
      <c r="I418" t="s">
        <v>2822</v>
      </c>
      <c r="J418" t="s">
        <v>2822</v>
      </c>
    </row>
    <row r="419" spans="1:10" x14ac:dyDescent="0.25">
      <c r="A419" s="7">
        <v>1</v>
      </c>
      <c r="B419" s="8" t="s">
        <v>2895</v>
      </c>
      <c r="C419" s="8" t="s">
        <v>2896</v>
      </c>
      <c r="D419" s="8" t="s">
        <v>2897</v>
      </c>
      <c r="E419" s="7">
        <v>99.367000000000004</v>
      </c>
      <c r="F419" s="7">
        <v>474</v>
      </c>
      <c r="G419" s="7">
        <v>0</v>
      </c>
      <c r="H419" s="10" t="s">
        <v>2898</v>
      </c>
      <c r="I419" t="s">
        <v>2822</v>
      </c>
      <c r="J419" t="s">
        <v>2822</v>
      </c>
    </row>
    <row r="420" spans="1:10" x14ac:dyDescent="0.25">
      <c r="A420" s="7">
        <v>1</v>
      </c>
      <c r="B420" s="8" t="s">
        <v>2899</v>
      </c>
      <c r="C420" s="8" t="s">
        <v>2879</v>
      </c>
      <c r="D420" s="8" t="s">
        <v>2880</v>
      </c>
      <c r="E420" s="7">
        <v>100</v>
      </c>
      <c r="F420" s="7">
        <v>256</v>
      </c>
      <c r="G420" s="7">
        <v>0</v>
      </c>
      <c r="H420" s="10" t="s">
        <v>2881</v>
      </c>
      <c r="I420" t="s">
        <v>2822</v>
      </c>
      <c r="J420" t="s">
        <v>2822</v>
      </c>
    </row>
    <row r="421" spans="1:10" x14ac:dyDescent="0.25">
      <c r="A421" s="7">
        <v>1</v>
      </c>
      <c r="B421" s="8" t="s">
        <v>162</v>
      </c>
      <c r="C421" s="8" t="s">
        <v>2900</v>
      </c>
      <c r="D421" s="8" t="s">
        <v>2901</v>
      </c>
      <c r="E421" s="7">
        <v>100</v>
      </c>
      <c r="F421" s="7">
        <v>563</v>
      </c>
      <c r="G421" s="7">
        <v>0</v>
      </c>
      <c r="H421" s="10" t="s">
        <v>2894</v>
      </c>
      <c r="I421" t="s">
        <v>2822</v>
      </c>
      <c r="J421" t="s">
        <v>2822</v>
      </c>
    </row>
    <row r="422" spans="1:10" x14ac:dyDescent="0.25">
      <c r="A422" s="7">
        <v>1</v>
      </c>
      <c r="B422" s="8" t="s">
        <v>2902</v>
      </c>
      <c r="C422" s="8" t="s">
        <v>2903</v>
      </c>
      <c r="D422" s="8" t="s">
        <v>2904</v>
      </c>
      <c r="E422" s="7">
        <v>100</v>
      </c>
      <c r="F422" s="7">
        <v>463</v>
      </c>
      <c r="G422" s="7">
        <v>0</v>
      </c>
      <c r="H422" s="10" t="s">
        <v>2905</v>
      </c>
      <c r="I422" t="s">
        <v>2822</v>
      </c>
      <c r="J422" t="s">
        <v>2822</v>
      </c>
    </row>
    <row r="423" spans="1:10" x14ac:dyDescent="0.25">
      <c r="A423" s="7">
        <v>1</v>
      </c>
      <c r="B423" s="8" t="s">
        <v>2906</v>
      </c>
      <c r="C423" s="8" t="s">
        <v>2907</v>
      </c>
      <c r="D423" s="8" t="s">
        <v>2908</v>
      </c>
      <c r="E423" s="7">
        <v>99.539000000000001</v>
      </c>
      <c r="F423" s="7">
        <v>434</v>
      </c>
      <c r="G423" s="7">
        <v>0</v>
      </c>
      <c r="H423" s="10" t="s">
        <v>2909</v>
      </c>
      <c r="I423" t="s">
        <v>2822</v>
      </c>
      <c r="J423" t="s">
        <v>2822</v>
      </c>
    </row>
    <row r="424" spans="1:10" x14ac:dyDescent="0.25">
      <c r="A424" s="7">
        <v>2</v>
      </c>
      <c r="B424" s="8" t="s">
        <v>164</v>
      </c>
      <c r="C424" s="8" t="s">
        <v>2910</v>
      </c>
      <c r="D424" s="8" t="s">
        <v>2911</v>
      </c>
      <c r="E424" s="7">
        <v>75.168000000000006</v>
      </c>
      <c r="F424" s="7">
        <v>298</v>
      </c>
      <c r="G424" s="9">
        <v>8.2200000000000001E-140</v>
      </c>
      <c r="H424" s="10" t="s">
        <v>2912</v>
      </c>
      <c r="I424" t="s">
        <v>2913</v>
      </c>
      <c r="J424" t="s">
        <v>2914</v>
      </c>
    </row>
    <row r="425" spans="1:10" x14ac:dyDescent="0.25">
      <c r="A425" s="7">
        <v>1</v>
      </c>
      <c r="B425" s="8" t="s">
        <v>2915</v>
      </c>
      <c r="C425" s="8" t="s">
        <v>2916</v>
      </c>
      <c r="D425" s="8" t="s">
        <v>2917</v>
      </c>
      <c r="E425" s="7">
        <v>99.736999999999995</v>
      </c>
      <c r="F425" s="7">
        <v>380</v>
      </c>
      <c r="G425" s="7">
        <v>0</v>
      </c>
      <c r="H425" s="10" t="s">
        <v>2918</v>
      </c>
      <c r="I425" t="s">
        <v>2822</v>
      </c>
      <c r="J425" t="s">
        <v>2822</v>
      </c>
    </row>
    <row r="426" spans="1:10" x14ac:dyDescent="0.25">
      <c r="A426" s="7">
        <v>1</v>
      </c>
      <c r="B426" s="8" t="s">
        <v>2919</v>
      </c>
      <c r="C426" s="8" t="s">
        <v>2920</v>
      </c>
      <c r="D426" s="8" t="s">
        <v>2921</v>
      </c>
      <c r="E426" s="7">
        <v>99.55</v>
      </c>
      <c r="F426" s="7">
        <v>444</v>
      </c>
      <c r="G426" s="7">
        <v>0</v>
      </c>
      <c r="H426" s="10" t="s">
        <v>2922</v>
      </c>
      <c r="I426" t="s">
        <v>2822</v>
      </c>
      <c r="J426" t="s">
        <v>2822</v>
      </c>
    </row>
    <row r="427" spans="1:10" x14ac:dyDescent="0.25">
      <c r="A427" s="7">
        <v>1</v>
      </c>
      <c r="B427" s="8" t="s">
        <v>2923</v>
      </c>
      <c r="C427" s="8" t="s">
        <v>2924</v>
      </c>
      <c r="D427" s="8" t="s">
        <v>2925</v>
      </c>
      <c r="E427" s="7">
        <v>99.158000000000001</v>
      </c>
      <c r="F427" s="7">
        <v>475</v>
      </c>
      <c r="G427" s="7">
        <v>0</v>
      </c>
      <c r="H427" s="10" t="s">
        <v>2926</v>
      </c>
      <c r="I427" t="s">
        <v>2927</v>
      </c>
      <c r="J427" t="s">
        <v>2927</v>
      </c>
    </row>
    <row r="428" spans="1:10" x14ac:dyDescent="0.25">
      <c r="A428" s="7">
        <v>1</v>
      </c>
      <c r="B428" s="8" t="s">
        <v>173</v>
      </c>
      <c r="C428" s="8" t="s">
        <v>2928</v>
      </c>
      <c r="D428" s="8" t="s">
        <v>2929</v>
      </c>
      <c r="E428" s="7">
        <v>97.442999999999998</v>
      </c>
      <c r="F428" s="7">
        <v>352</v>
      </c>
      <c r="G428" s="7">
        <v>0</v>
      </c>
      <c r="H428" s="10" t="s">
        <v>2930</v>
      </c>
      <c r="I428" t="s">
        <v>2822</v>
      </c>
      <c r="J428" t="s">
        <v>2822</v>
      </c>
    </row>
    <row r="429" spans="1:10" x14ac:dyDescent="0.25">
      <c r="A429" s="7">
        <v>1</v>
      </c>
      <c r="B429" s="8" t="s">
        <v>2931</v>
      </c>
      <c r="C429" s="8" t="s">
        <v>2932</v>
      </c>
      <c r="D429" s="8" t="s">
        <v>2933</v>
      </c>
      <c r="E429" s="7">
        <v>96.646000000000001</v>
      </c>
      <c r="F429" s="7">
        <v>477</v>
      </c>
      <c r="G429" s="7">
        <v>0</v>
      </c>
      <c r="H429" s="10" t="s">
        <v>2934</v>
      </c>
      <c r="I429" t="s">
        <v>2822</v>
      </c>
      <c r="J429" t="s">
        <v>2822</v>
      </c>
    </row>
    <row r="430" spans="1:10" x14ac:dyDescent="0.25">
      <c r="A430" s="7">
        <v>1</v>
      </c>
      <c r="B430" s="8" t="s">
        <v>2935</v>
      </c>
      <c r="C430" s="8" t="s">
        <v>2936</v>
      </c>
      <c r="D430" s="8" t="s">
        <v>2937</v>
      </c>
      <c r="E430" s="7">
        <v>93.793000000000006</v>
      </c>
      <c r="F430" s="7">
        <v>145</v>
      </c>
      <c r="G430" s="9">
        <v>6.4699999999999997E-90</v>
      </c>
      <c r="H430" s="10" t="s">
        <v>2938</v>
      </c>
      <c r="I430" t="s">
        <v>2822</v>
      </c>
      <c r="J430" t="s">
        <v>2822</v>
      </c>
    </row>
    <row r="431" spans="1:10" x14ac:dyDescent="0.25">
      <c r="A431" s="7">
        <v>1</v>
      </c>
      <c r="B431" s="8" t="s">
        <v>2939</v>
      </c>
      <c r="C431" s="8" t="s">
        <v>2940</v>
      </c>
      <c r="D431" s="8" t="s">
        <v>2941</v>
      </c>
      <c r="E431" s="7">
        <v>99.626000000000005</v>
      </c>
      <c r="F431" s="7">
        <v>535</v>
      </c>
      <c r="G431" s="7">
        <v>0</v>
      </c>
      <c r="H431" s="10" t="s">
        <v>2942</v>
      </c>
      <c r="I431" t="s">
        <v>2855</v>
      </c>
      <c r="J431" t="s">
        <v>2856</v>
      </c>
    </row>
    <row r="432" spans="1:10" x14ac:dyDescent="0.25">
      <c r="A432" s="7">
        <v>1</v>
      </c>
      <c r="B432" s="8" t="s">
        <v>2943</v>
      </c>
      <c r="C432" s="8" t="s">
        <v>2944</v>
      </c>
      <c r="D432" s="8" t="s">
        <v>2945</v>
      </c>
      <c r="E432" s="7">
        <v>97.756</v>
      </c>
      <c r="F432" s="7">
        <v>312</v>
      </c>
      <c r="G432" s="7">
        <v>0</v>
      </c>
      <c r="H432" s="10" t="s">
        <v>2946</v>
      </c>
      <c r="I432" t="s">
        <v>2947</v>
      </c>
      <c r="J432" t="s">
        <v>2947</v>
      </c>
    </row>
    <row r="433" spans="1:10" x14ac:dyDescent="0.25">
      <c r="A433" s="7">
        <v>1</v>
      </c>
      <c r="B433" s="8" t="s">
        <v>2948</v>
      </c>
      <c r="C433" s="8" t="s">
        <v>2949</v>
      </c>
      <c r="D433" s="8" t="s">
        <v>2950</v>
      </c>
      <c r="E433" s="7">
        <v>97.911000000000001</v>
      </c>
      <c r="F433" s="7">
        <v>1149</v>
      </c>
      <c r="G433" s="7">
        <v>0</v>
      </c>
      <c r="H433" s="10" t="s">
        <v>2951</v>
      </c>
      <c r="I433" t="s">
        <v>2822</v>
      </c>
      <c r="J433" t="s">
        <v>2822</v>
      </c>
    </row>
    <row r="434" spans="1:10" x14ac:dyDescent="0.25">
      <c r="A434" s="7">
        <v>1</v>
      </c>
      <c r="B434" s="8" t="s">
        <v>2952</v>
      </c>
      <c r="C434" s="8" t="s">
        <v>2953</v>
      </c>
      <c r="D434" s="8" t="s">
        <v>2954</v>
      </c>
      <c r="E434" s="7">
        <v>80.899000000000001</v>
      </c>
      <c r="F434" s="7">
        <v>89</v>
      </c>
      <c r="G434" s="9">
        <v>1.36E-42</v>
      </c>
      <c r="H434" s="10" t="s">
        <v>2955</v>
      </c>
      <c r="I434" t="s">
        <v>2838</v>
      </c>
      <c r="J434" t="s">
        <v>2839</v>
      </c>
    </row>
    <row r="435" spans="1:10" x14ac:dyDescent="0.25">
      <c r="A435" s="7">
        <v>1</v>
      </c>
      <c r="B435" s="8" t="s">
        <v>2956</v>
      </c>
      <c r="C435" s="8" t="s">
        <v>2957</v>
      </c>
      <c r="D435" s="8" t="s">
        <v>2958</v>
      </c>
      <c r="E435" s="7">
        <v>92.872</v>
      </c>
      <c r="F435" s="7">
        <v>477</v>
      </c>
      <c r="G435" s="7">
        <v>0</v>
      </c>
      <c r="H435" s="10" t="s">
        <v>2959</v>
      </c>
      <c r="I435" t="s">
        <v>2838</v>
      </c>
      <c r="J435" t="s">
        <v>2839</v>
      </c>
    </row>
    <row r="436" spans="1:10" x14ac:dyDescent="0.25">
      <c r="A436" s="7">
        <v>3</v>
      </c>
      <c r="B436" s="8" t="s">
        <v>2960</v>
      </c>
      <c r="C436" s="8" t="s">
        <v>2961</v>
      </c>
      <c r="D436" s="8" t="s">
        <v>2962</v>
      </c>
      <c r="E436" s="7">
        <v>96.221000000000004</v>
      </c>
      <c r="F436" s="7">
        <v>344</v>
      </c>
      <c r="G436" s="7">
        <v>0</v>
      </c>
      <c r="H436" s="10" t="s">
        <v>2963</v>
      </c>
      <c r="I436" t="s">
        <v>2822</v>
      </c>
      <c r="J436" t="s">
        <v>2822</v>
      </c>
    </row>
    <row r="437" spans="1:10" x14ac:dyDescent="0.25">
      <c r="A437" s="7">
        <v>6</v>
      </c>
      <c r="B437" s="8" t="s">
        <v>2964</v>
      </c>
      <c r="C437" s="8" t="s">
        <v>2965</v>
      </c>
      <c r="D437" s="8" t="s">
        <v>2966</v>
      </c>
      <c r="E437" s="7">
        <v>79.635000000000005</v>
      </c>
      <c r="F437" s="7">
        <v>329</v>
      </c>
      <c r="G437" s="7">
        <v>0</v>
      </c>
      <c r="H437" s="10" t="s">
        <v>2967</v>
      </c>
      <c r="I437" t="s">
        <v>2968</v>
      </c>
      <c r="J437" t="s">
        <v>2968</v>
      </c>
    </row>
    <row r="438" spans="1:10" x14ac:dyDescent="0.25">
      <c r="A438" s="7">
        <v>1</v>
      </c>
      <c r="B438" s="8" t="s">
        <v>2969</v>
      </c>
      <c r="C438" s="8" t="s">
        <v>2970</v>
      </c>
      <c r="D438" s="8" t="s">
        <v>2971</v>
      </c>
      <c r="E438" s="7">
        <v>100</v>
      </c>
      <c r="F438" s="7">
        <v>340</v>
      </c>
      <c r="G438" s="7">
        <v>0</v>
      </c>
      <c r="H438" s="10" t="s">
        <v>2972</v>
      </c>
      <c r="I438" t="s">
        <v>2855</v>
      </c>
      <c r="J438" t="s">
        <v>2856</v>
      </c>
    </row>
    <row r="439" spans="1:10" x14ac:dyDescent="0.25">
      <c r="A439" s="7">
        <v>2</v>
      </c>
      <c r="B439" s="8" t="s">
        <v>2973</v>
      </c>
      <c r="C439" s="8" t="s">
        <v>2974</v>
      </c>
      <c r="D439" s="8" t="s">
        <v>2975</v>
      </c>
      <c r="E439" s="7">
        <v>96.153999999999996</v>
      </c>
      <c r="F439" s="7">
        <v>416</v>
      </c>
      <c r="G439" s="7">
        <v>0</v>
      </c>
      <c r="H439" s="10" t="s">
        <v>2976</v>
      </c>
      <c r="I439" t="s">
        <v>2822</v>
      </c>
      <c r="J439" t="s">
        <v>2822</v>
      </c>
    </row>
    <row r="440" spans="1:10" x14ac:dyDescent="0.25">
      <c r="A440" s="7">
        <v>1</v>
      </c>
      <c r="B440" s="8" t="s">
        <v>2977</v>
      </c>
      <c r="C440" s="8" t="s">
        <v>2978</v>
      </c>
      <c r="D440" s="8" t="s">
        <v>2979</v>
      </c>
      <c r="E440" s="7">
        <v>100</v>
      </c>
      <c r="F440" s="7">
        <v>275</v>
      </c>
      <c r="G440" s="7">
        <v>0</v>
      </c>
      <c r="H440" s="10" t="s">
        <v>2980</v>
      </c>
      <c r="I440" t="s">
        <v>2855</v>
      </c>
      <c r="J440" t="s">
        <v>2856</v>
      </c>
    </row>
    <row r="441" spans="1:10" x14ac:dyDescent="0.25">
      <c r="A441" s="7">
        <v>2</v>
      </c>
      <c r="B441" s="8" t="s">
        <v>2981</v>
      </c>
      <c r="C441" s="8" t="s">
        <v>2982</v>
      </c>
      <c r="D441" s="8" t="s">
        <v>2983</v>
      </c>
      <c r="E441" s="7">
        <v>99.712999999999994</v>
      </c>
      <c r="F441" s="7">
        <v>349</v>
      </c>
      <c r="G441" s="7">
        <v>0</v>
      </c>
      <c r="H441" s="10" t="s">
        <v>2984</v>
      </c>
      <c r="I441" t="s">
        <v>2822</v>
      </c>
      <c r="J441" t="s">
        <v>2822</v>
      </c>
    </row>
    <row r="442" spans="1:10" x14ac:dyDescent="0.25">
      <c r="A442" s="7">
        <v>1</v>
      </c>
      <c r="B442" s="8" t="s">
        <v>2985</v>
      </c>
      <c r="C442" s="8" t="s">
        <v>2986</v>
      </c>
      <c r="D442" s="8" t="s">
        <v>2987</v>
      </c>
      <c r="E442" s="7">
        <v>100</v>
      </c>
      <c r="F442" s="7">
        <v>225</v>
      </c>
      <c r="G442" s="9">
        <v>4.0199999999999998E-163</v>
      </c>
      <c r="H442" s="10" t="s">
        <v>1704</v>
      </c>
      <c r="I442" t="s">
        <v>2855</v>
      </c>
      <c r="J442" t="s">
        <v>2856</v>
      </c>
    </row>
    <row r="443" spans="1:10" x14ac:dyDescent="0.25">
      <c r="A443" s="7">
        <v>2</v>
      </c>
      <c r="B443" s="8" t="s">
        <v>2988</v>
      </c>
      <c r="C443" s="8" t="s">
        <v>2989</v>
      </c>
      <c r="D443" s="8" t="s">
        <v>2990</v>
      </c>
      <c r="E443" s="7">
        <v>97.956000000000003</v>
      </c>
      <c r="F443" s="7">
        <v>1663</v>
      </c>
      <c r="G443" s="7">
        <v>0</v>
      </c>
      <c r="H443" s="10" t="s">
        <v>2991</v>
      </c>
      <c r="I443" t="s">
        <v>2822</v>
      </c>
      <c r="J443" t="s">
        <v>2822</v>
      </c>
    </row>
    <row r="444" spans="1:10" x14ac:dyDescent="0.25">
      <c r="A444" s="7">
        <v>1</v>
      </c>
      <c r="B444" s="8" t="s">
        <v>2992</v>
      </c>
      <c r="C444" s="8" t="s">
        <v>2993</v>
      </c>
      <c r="D444" s="8" t="s">
        <v>2994</v>
      </c>
      <c r="E444" s="7">
        <v>99.870999999999995</v>
      </c>
      <c r="F444" s="7">
        <v>776</v>
      </c>
      <c r="G444" s="7">
        <v>0</v>
      </c>
      <c r="H444" s="10" t="s">
        <v>2995</v>
      </c>
      <c r="I444" t="s">
        <v>2822</v>
      </c>
      <c r="J444" t="s">
        <v>2822</v>
      </c>
    </row>
    <row r="445" spans="1:10" x14ac:dyDescent="0.25">
      <c r="A445" s="7">
        <v>1</v>
      </c>
      <c r="B445" s="8" t="s">
        <v>194</v>
      </c>
      <c r="C445" s="8" t="s">
        <v>2996</v>
      </c>
      <c r="D445" s="8" t="s">
        <v>2997</v>
      </c>
      <c r="E445" s="7">
        <v>85.906000000000006</v>
      </c>
      <c r="F445" s="7">
        <v>298</v>
      </c>
      <c r="G445" s="9">
        <v>3.4499999999999998E-172</v>
      </c>
      <c r="H445" s="10" t="s">
        <v>2998</v>
      </c>
      <c r="I445" t="s">
        <v>2822</v>
      </c>
      <c r="J445" t="s">
        <v>2822</v>
      </c>
    </row>
    <row r="446" spans="1:10" x14ac:dyDescent="0.25">
      <c r="A446" s="7">
        <v>1</v>
      </c>
      <c r="B446" s="8" t="s">
        <v>196</v>
      </c>
      <c r="C446" s="8" t="s">
        <v>2999</v>
      </c>
      <c r="D446" s="8" t="s">
        <v>3000</v>
      </c>
      <c r="E446" s="7">
        <v>99.337999999999994</v>
      </c>
      <c r="F446" s="7">
        <v>151</v>
      </c>
      <c r="G446" s="9">
        <v>1.05E-102</v>
      </c>
      <c r="H446" s="10" t="s">
        <v>3001</v>
      </c>
      <c r="I446" t="s">
        <v>2927</v>
      </c>
      <c r="J446" t="s">
        <v>2927</v>
      </c>
    </row>
    <row r="447" spans="1:10" x14ac:dyDescent="0.25">
      <c r="A447" s="7">
        <v>2</v>
      </c>
      <c r="B447" s="8" t="s">
        <v>3002</v>
      </c>
      <c r="C447" s="8" t="s">
        <v>3003</v>
      </c>
      <c r="D447" s="8" t="s">
        <v>3004</v>
      </c>
      <c r="E447" s="7">
        <v>99.6</v>
      </c>
      <c r="F447" s="7">
        <v>250</v>
      </c>
      <c r="G447" s="7">
        <v>0</v>
      </c>
      <c r="H447" s="10" t="s">
        <v>3005</v>
      </c>
      <c r="I447" t="s">
        <v>2822</v>
      </c>
      <c r="J447" t="s">
        <v>2822</v>
      </c>
    </row>
    <row r="448" spans="1:10" x14ac:dyDescent="0.25">
      <c r="A448" s="7">
        <v>1</v>
      </c>
      <c r="B448" s="8" t="s">
        <v>3006</v>
      </c>
      <c r="C448" s="8" t="s">
        <v>3007</v>
      </c>
      <c r="D448" s="8" t="s">
        <v>3008</v>
      </c>
      <c r="E448" s="7">
        <v>100</v>
      </c>
      <c r="F448" s="7">
        <v>257</v>
      </c>
      <c r="G448" s="7">
        <v>0</v>
      </c>
      <c r="H448" s="10" t="s">
        <v>3009</v>
      </c>
      <c r="I448" t="s">
        <v>2822</v>
      </c>
      <c r="J448" t="s">
        <v>2822</v>
      </c>
    </row>
    <row r="449" spans="1:10" x14ac:dyDescent="0.25">
      <c r="A449" s="7">
        <v>1</v>
      </c>
      <c r="B449" s="8" t="s">
        <v>3010</v>
      </c>
      <c r="C449" s="8" t="s">
        <v>3011</v>
      </c>
      <c r="D449" s="8" t="s">
        <v>3012</v>
      </c>
      <c r="E449" s="7">
        <v>100</v>
      </c>
      <c r="F449" s="7">
        <v>199</v>
      </c>
      <c r="G449" s="9">
        <v>2.69E-145</v>
      </c>
      <c r="H449" s="10" t="s">
        <v>3013</v>
      </c>
      <c r="I449" t="s">
        <v>2822</v>
      </c>
      <c r="J449" t="s">
        <v>2822</v>
      </c>
    </row>
    <row r="450" spans="1:10" x14ac:dyDescent="0.25">
      <c r="A450" s="7">
        <v>1</v>
      </c>
      <c r="B450" s="8" t="s">
        <v>3014</v>
      </c>
      <c r="C450" s="8" t="s">
        <v>3015</v>
      </c>
      <c r="D450" s="8" t="s">
        <v>3016</v>
      </c>
      <c r="E450" s="7">
        <v>99.114999999999995</v>
      </c>
      <c r="F450" s="7">
        <v>113</v>
      </c>
      <c r="G450" s="9">
        <v>3.2600000000000002E-76</v>
      </c>
      <c r="H450" s="10" t="s">
        <v>3017</v>
      </c>
      <c r="I450" t="s">
        <v>2822</v>
      </c>
      <c r="J450" t="s">
        <v>2822</v>
      </c>
    </row>
    <row r="451" spans="1:10" x14ac:dyDescent="0.25">
      <c r="A451" s="7">
        <v>2</v>
      </c>
      <c r="B451" s="8" t="s">
        <v>198</v>
      </c>
      <c r="C451" s="8" t="s">
        <v>3018</v>
      </c>
      <c r="D451" s="8" t="s">
        <v>3019</v>
      </c>
      <c r="E451" s="7">
        <v>98.528999999999996</v>
      </c>
      <c r="F451" s="7">
        <v>204</v>
      </c>
      <c r="G451" s="9">
        <v>1.5100000000000001E-125</v>
      </c>
      <c r="H451" s="10" t="s">
        <v>3020</v>
      </c>
      <c r="I451" t="s">
        <v>2822</v>
      </c>
      <c r="J451" t="s">
        <v>2822</v>
      </c>
    </row>
    <row r="452" spans="1:10" x14ac:dyDescent="0.25">
      <c r="A452" s="7">
        <v>2</v>
      </c>
      <c r="B452" s="8" t="s">
        <v>3021</v>
      </c>
      <c r="C452" s="8" t="s">
        <v>3022</v>
      </c>
      <c r="D452" s="8" t="s">
        <v>3023</v>
      </c>
      <c r="E452" s="7">
        <v>99.492000000000004</v>
      </c>
      <c r="F452" s="7">
        <v>394</v>
      </c>
      <c r="G452" s="7">
        <v>0</v>
      </c>
      <c r="H452" s="10" t="s">
        <v>3024</v>
      </c>
      <c r="I452" t="s">
        <v>2822</v>
      </c>
      <c r="J452" t="s">
        <v>2822</v>
      </c>
    </row>
    <row r="453" spans="1:10" x14ac:dyDescent="0.25">
      <c r="A453" s="7">
        <v>1</v>
      </c>
      <c r="B453" s="8" t="s">
        <v>201</v>
      </c>
      <c r="C453" s="8" t="s">
        <v>3025</v>
      </c>
      <c r="D453" s="8" t="s">
        <v>3026</v>
      </c>
      <c r="E453" s="7">
        <v>93.433000000000007</v>
      </c>
      <c r="F453" s="7">
        <v>335</v>
      </c>
      <c r="G453" s="7">
        <v>0</v>
      </c>
      <c r="H453" s="10" t="s">
        <v>3027</v>
      </c>
      <c r="I453" t="s">
        <v>2822</v>
      </c>
      <c r="J453" t="s">
        <v>2822</v>
      </c>
    </row>
    <row r="454" spans="1:10" x14ac:dyDescent="0.25">
      <c r="A454" s="7">
        <v>1</v>
      </c>
      <c r="B454" s="8" t="s">
        <v>3028</v>
      </c>
      <c r="C454" s="8" t="s">
        <v>3029</v>
      </c>
      <c r="D454" s="8" t="s">
        <v>3030</v>
      </c>
      <c r="E454" s="7">
        <v>97.866</v>
      </c>
      <c r="F454" s="7">
        <v>328</v>
      </c>
      <c r="G454" s="7">
        <v>0</v>
      </c>
      <c r="H454" s="10" t="s">
        <v>3031</v>
      </c>
      <c r="I454" t="s">
        <v>2822</v>
      </c>
      <c r="J454" t="s">
        <v>2822</v>
      </c>
    </row>
    <row r="455" spans="1:10" x14ac:dyDescent="0.25">
      <c r="A455" s="7">
        <v>1</v>
      </c>
      <c r="B455" s="8" t="s">
        <v>57</v>
      </c>
      <c r="C455" s="8" t="s">
        <v>2831</v>
      </c>
      <c r="D455" s="8" t="s">
        <v>2832</v>
      </c>
      <c r="E455" s="7">
        <v>96.941999999999993</v>
      </c>
      <c r="F455" s="7">
        <v>327</v>
      </c>
      <c r="G455" s="7">
        <v>0</v>
      </c>
      <c r="H455" s="10" t="s">
        <v>2833</v>
      </c>
      <c r="I455" t="s">
        <v>2822</v>
      </c>
      <c r="J455" t="s">
        <v>2822</v>
      </c>
    </row>
    <row r="456" spans="1:10" x14ac:dyDescent="0.25">
      <c r="A456" s="7">
        <v>1</v>
      </c>
      <c r="B456" s="8" t="s">
        <v>3032</v>
      </c>
      <c r="C456" s="8" t="s">
        <v>3033</v>
      </c>
      <c r="D456" s="8" t="s">
        <v>3034</v>
      </c>
      <c r="E456" s="7">
        <v>99.394000000000005</v>
      </c>
      <c r="F456" s="7">
        <v>330</v>
      </c>
      <c r="G456" s="7">
        <v>0</v>
      </c>
      <c r="H456" s="10" t="s">
        <v>3035</v>
      </c>
      <c r="I456" t="s">
        <v>2822</v>
      </c>
      <c r="J456" t="s">
        <v>2822</v>
      </c>
    </row>
    <row r="457" spans="1:10" x14ac:dyDescent="0.25">
      <c r="A457" s="7">
        <v>1</v>
      </c>
      <c r="B457" s="8" t="s">
        <v>3036</v>
      </c>
      <c r="C457" s="8" t="s">
        <v>3037</v>
      </c>
      <c r="D457" s="8" t="s">
        <v>3038</v>
      </c>
      <c r="E457" s="7">
        <v>99.363</v>
      </c>
      <c r="F457" s="7">
        <v>785</v>
      </c>
      <c r="G457" s="7">
        <v>0</v>
      </c>
      <c r="H457" s="10" t="s">
        <v>3039</v>
      </c>
      <c r="I457" t="s">
        <v>2838</v>
      </c>
      <c r="J457" t="s">
        <v>2839</v>
      </c>
    </row>
    <row r="458" spans="1:10" x14ac:dyDescent="0.25">
      <c r="A458" s="7">
        <v>1</v>
      </c>
      <c r="B458" s="8" t="s">
        <v>3040</v>
      </c>
      <c r="C458" s="8" t="s">
        <v>3041</v>
      </c>
      <c r="D458" s="8" t="s">
        <v>3042</v>
      </c>
      <c r="E458" s="7">
        <v>96.801000000000002</v>
      </c>
      <c r="F458" s="7">
        <v>844</v>
      </c>
      <c r="G458" s="7">
        <v>0</v>
      </c>
      <c r="H458" s="10" t="s">
        <v>3043</v>
      </c>
      <c r="I458" t="s">
        <v>2822</v>
      </c>
      <c r="J458" t="s">
        <v>2822</v>
      </c>
    </row>
    <row r="459" spans="1:10" x14ac:dyDescent="0.25">
      <c r="A459" s="7">
        <v>1</v>
      </c>
      <c r="B459" s="8" t="s">
        <v>3044</v>
      </c>
      <c r="C459" s="8" t="s">
        <v>3045</v>
      </c>
      <c r="D459" s="8" t="s">
        <v>3046</v>
      </c>
      <c r="E459" s="7">
        <v>89.63</v>
      </c>
      <c r="F459" s="7">
        <v>135</v>
      </c>
      <c r="G459" s="9">
        <v>5.0699999999999998E-60</v>
      </c>
      <c r="H459" s="10" t="s">
        <v>3047</v>
      </c>
      <c r="I459" t="s">
        <v>2927</v>
      </c>
      <c r="J459" t="s">
        <v>2927</v>
      </c>
    </row>
    <row r="460" spans="1:10" x14ac:dyDescent="0.25">
      <c r="A460" s="7">
        <v>1</v>
      </c>
      <c r="B460" s="8" t="s">
        <v>85</v>
      </c>
      <c r="C460" s="8" t="s">
        <v>3048</v>
      </c>
      <c r="D460" s="8" t="s">
        <v>3049</v>
      </c>
      <c r="E460" s="7">
        <v>95.683000000000007</v>
      </c>
      <c r="F460" s="7">
        <v>278</v>
      </c>
      <c r="G460" s="7">
        <v>0</v>
      </c>
      <c r="H460" s="10" t="s">
        <v>3050</v>
      </c>
      <c r="I460" t="s">
        <v>2822</v>
      </c>
      <c r="J460" t="s">
        <v>2822</v>
      </c>
    </row>
    <row r="461" spans="1:10" x14ac:dyDescent="0.25">
      <c r="A461" s="7">
        <v>1</v>
      </c>
      <c r="B461" s="8" t="s">
        <v>3051</v>
      </c>
      <c r="C461" s="8" t="s">
        <v>3052</v>
      </c>
      <c r="D461" s="8" t="s">
        <v>3053</v>
      </c>
      <c r="E461" s="7">
        <v>91.509</v>
      </c>
      <c r="F461" s="7">
        <v>318</v>
      </c>
      <c r="G461" s="7">
        <v>0</v>
      </c>
      <c r="H461" s="10" t="s">
        <v>3027</v>
      </c>
      <c r="I461" t="s">
        <v>2822</v>
      </c>
      <c r="J461" t="s">
        <v>2822</v>
      </c>
    </row>
    <row r="462" spans="1:10" x14ac:dyDescent="0.25">
      <c r="A462" s="7">
        <v>1</v>
      </c>
      <c r="B462" s="8" t="s">
        <v>3054</v>
      </c>
      <c r="C462" s="8" t="s">
        <v>3025</v>
      </c>
      <c r="D462" s="8" t="s">
        <v>3026</v>
      </c>
      <c r="E462" s="7">
        <v>99.403000000000006</v>
      </c>
      <c r="F462" s="7">
        <v>335</v>
      </c>
      <c r="G462" s="7">
        <v>0</v>
      </c>
      <c r="H462" s="10" t="s">
        <v>3027</v>
      </c>
      <c r="I462" t="s">
        <v>2822</v>
      </c>
      <c r="J462" t="s">
        <v>2822</v>
      </c>
    </row>
    <row r="463" spans="1:10" x14ac:dyDescent="0.25">
      <c r="A463" s="7">
        <v>1</v>
      </c>
      <c r="B463" s="8" t="s">
        <v>3055</v>
      </c>
      <c r="C463" s="8" t="s">
        <v>3056</v>
      </c>
      <c r="D463" s="8" t="s">
        <v>3057</v>
      </c>
      <c r="E463" s="7">
        <v>100</v>
      </c>
      <c r="F463" s="7">
        <v>826</v>
      </c>
      <c r="G463" s="7">
        <v>0</v>
      </c>
      <c r="H463" s="10" t="s">
        <v>3058</v>
      </c>
      <c r="I463" t="s">
        <v>2822</v>
      </c>
      <c r="J463" t="s">
        <v>2822</v>
      </c>
    </row>
    <row r="464" spans="1:10" x14ac:dyDescent="0.25">
      <c r="A464" s="7">
        <v>1</v>
      </c>
      <c r="B464" s="8" t="s">
        <v>41</v>
      </c>
      <c r="C464" s="8" t="s">
        <v>3048</v>
      </c>
      <c r="D464" s="8" t="s">
        <v>3049</v>
      </c>
      <c r="E464" s="7">
        <v>99.400999999999996</v>
      </c>
      <c r="F464" s="7">
        <v>334</v>
      </c>
      <c r="G464" s="7">
        <v>0</v>
      </c>
      <c r="H464" s="10" t="s">
        <v>3050</v>
      </c>
      <c r="I464" t="s">
        <v>2822</v>
      </c>
      <c r="J464" t="s">
        <v>2822</v>
      </c>
    </row>
    <row r="465" spans="1:10" x14ac:dyDescent="0.25">
      <c r="A465" s="7">
        <v>1</v>
      </c>
      <c r="B465" s="8" t="s">
        <v>3059</v>
      </c>
      <c r="C465" s="8" t="s">
        <v>2831</v>
      </c>
      <c r="D465" s="8" t="s">
        <v>2832</v>
      </c>
      <c r="E465" s="7">
        <v>99.400999999999996</v>
      </c>
      <c r="F465" s="7">
        <v>334</v>
      </c>
      <c r="G465" s="7">
        <v>0</v>
      </c>
      <c r="H465" s="10" t="s">
        <v>2833</v>
      </c>
      <c r="I465" t="s">
        <v>2822</v>
      </c>
      <c r="J465" t="s">
        <v>2822</v>
      </c>
    </row>
    <row r="466" spans="1:10" x14ac:dyDescent="0.25">
      <c r="A466" s="7">
        <v>1</v>
      </c>
      <c r="B466" s="8" t="s">
        <v>3060</v>
      </c>
      <c r="C466" s="8" t="s">
        <v>3061</v>
      </c>
      <c r="D466" s="8" t="s">
        <v>3062</v>
      </c>
      <c r="E466" s="7">
        <v>98.54</v>
      </c>
      <c r="F466" s="7">
        <v>137</v>
      </c>
      <c r="G466" s="9">
        <v>5.6199999999999998E-95</v>
      </c>
      <c r="H466" s="10" t="s">
        <v>3063</v>
      </c>
      <c r="I466" t="s">
        <v>2822</v>
      </c>
      <c r="J466" t="s">
        <v>2822</v>
      </c>
    </row>
    <row r="467" spans="1:10" x14ac:dyDescent="0.25">
      <c r="A467" s="7">
        <v>1</v>
      </c>
      <c r="B467" s="8" t="s">
        <v>3064</v>
      </c>
      <c r="C467" s="8" t="s">
        <v>3065</v>
      </c>
      <c r="D467" s="8" t="s">
        <v>3066</v>
      </c>
      <c r="E467" s="7">
        <v>98.831999999999994</v>
      </c>
      <c r="F467" s="7">
        <v>428</v>
      </c>
      <c r="G467" s="7">
        <v>0</v>
      </c>
      <c r="H467" s="10" t="s">
        <v>3067</v>
      </c>
      <c r="I467" t="s">
        <v>2822</v>
      </c>
      <c r="J467" t="s">
        <v>2822</v>
      </c>
    </row>
    <row r="468" spans="1:10" x14ac:dyDescent="0.25">
      <c r="A468" s="7">
        <v>1</v>
      </c>
      <c r="B468" s="8" t="s">
        <v>3068</v>
      </c>
      <c r="C468" s="8" t="s">
        <v>3069</v>
      </c>
      <c r="D468" s="8" t="s">
        <v>3070</v>
      </c>
      <c r="E468" s="7">
        <v>100</v>
      </c>
      <c r="F468" s="7">
        <v>142</v>
      </c>
      <c r="G468" s="9">
        <v>1.2200000000000001E-98</v>
      </c>
      <c r="H468" s="10" t="s">
        <v>3071</v>
      </c>
      <c r="I468" t="s">
        <v>2822</v>
      </c>
      <c r="J468" t="s">
        <v>2822</v>
      </c>
    </row>
    <row r="469" spans="1:10" x14ac:dyDescent="0.25">
      <c r="A469" s="7">
        <v>1</v>
      </c>
      <c r="B469" s="8" t="s">
        <v>3072</v>
      </c>
      <c r="C469" s="8" t="s">
        <v>3073</v>
      </c>
      <c r="D469" s="8" t="s">
        <v>3074</v>
      </c>
      <c r="E469" s="7">
        <v>99.834000000000003</v>
      </c>
      <c r="F469" s="7">
        <v>604</v>
      </c>
      <c r="G469" s="7">
        <v>0</v>
      </c>
      <c r="H469" s="10" t="s">
        <v>3075</v>
      </c>
      <c r="I469" t="s">
        <v>2822</v>
      </c>
      <c r="J469" t="s">
        <v>2822</v>
      </c>
    </row>
    <row r="470" spans="1:10" x14ac:dyDescent="0.25">
      <c r="A470" s="7">
        <v>1</v>
      </c>
      <c r="B470" s="8" t="s">
        <v>3076</v>
      </c>
      <c r="C470" s="8" t="s">
        <v>3077</v>
      </c>
      <c r="D470" s="8" t="s">
        <v>3078</v>
      </c>
      <c r="E470" s="7">
        <v>93.134</v>
      </c>
      <c r="F470" s="7">
        <v>335</v>
      </c>
      <c r="G470" s="7">
        <v>0</v>
      </c>
      <c r="H470" s="10" t="s">
        <v>3079</v>
      </c>
      <c r="I470" t="s">
        <v>2822</v>
      </c>
      <c r="J470" t="s">
        <v>2822</v>
      </c>
    </row>
    <row r="471" spans="1:10" x14ac:dyDescent="0.25">
      <c r="A471" s="7">
        <v>1</v>
      </c>
      <c r="B471" s="8" t="s">
        <v>3080</v>
      </c>
      <c r="C471" s="8" t="s">
        <v>3081</v>
      </c>
      <c r="D471" s="8" t="s">
        <v>3082</v>
      </c>
      <c r="E471" s="7">
        <v>100</v>
      </c>
      <c r="F471" s="7">
        <v>463</v>
      </c>
      <c r="G471" s="7">
        <v>0</v>
      </c>
      <c r="H471" s="10" t="s">
        <v>3083</v>
      </c>
      <c r="I471" t="s">
        <v>2822</v>
      </c>
      <c r="J471" t="s">
        <v>2822</v>
      </c>
    </row>
    <row r="472" spans="1:10" x14ac:dyDescent="0.25">
      <c r="A472" s="7">
        <v>1</v>
      </c>
      <c r="B472" s="8" t="s">
        <v>3084</v>
      </c>
      <c r="C472" s="8" t="s">
        <v>3085</v>
      </c>
      <c r="D472" s="8" t="s">
        <v>3086</v>
      </c>
      <c r="E472" s="7">
        <v>100</v>
      </c>
      <c r="F472" s="7">
        <v>481</v>
      </c>
      <c r="G472" s="7">
        <v>0</v>
      </c>
      <c r="H472" s="10" t="s">
        <v>3087</v>
      </c>
      <c r="I472" t="s">
        <v>3088</v>
      </c>
      <c r="J472" t="s">
        <v>3089</v>
      </c>
    </row>
    <row r="473" spans="1:10" x14ac:dyDescent="0.25">
      <c r="A473" s="7">
        <v>1</v>
      </c>
      <c r="B473" s="8" t="s">
        <v>3090</v>
      </c>
      <c r="C473" s="8" t="s">
        <v>3091</v>
      </c>
      <c r="D473" s="8" t="s">
        <v>3092</v>
      </c>
      <c r="E473" s="7">
        <v>99.582999999999998</v>
      </c>
      <c r="F473" s="7">
        <v>480</v>
      </c>
      <c r="G473" s="7">
        <v>0</v>
      </c>
      <c r="H473" s="10" t="s">
        <v>3093</v>
      </c>
      <c r="I473" t="s">
        <v>2838</v>
      </c>
      <c r="J473" t="s">
        <v>2839</v>
      </c>
    </row>
    <row r="474" spans="1:10" x14ac:dyDescent="0.25">
      <c r="A474" s="7">
        <v>1</v>
      </c>
      <c r="B474" s="8" t="s">
        <v>3094</v>
      </c>
      <c r="C474" s="8" t="s">
        <v>3095</v>
      </c>
      <c r="D474" s="8" t="s">
        <v>3096</v>
      </c>
      <c r="E474" s="7">
        <v>97.01</v>
      </c>
      <c r="F474" s="7">
        <v>669</v>
      </c>
      <c r="G474" s="7">
        <v>0</v>
      </c>
      <c r="H474" s="10" t="s">
        <v>3097</v>
      </c>
      <c r="I474" t="s">
        <v>2822</v>
      </c>
      <c r="J474" t="s">
        <v>2822</v>
      </c>
    </row>
    <row r="475" spans="1:10" x14ac:dyDescent="0.25">
      <c r="A475" s="7">
        <v>1</v>
      </c>
      <c r="B475" s="8" t="s">
        <v>3098</v>
      </c>
      <c r="C475" s="8" t="s">
        <v>3099</v>
      </c>
      <c r="D475" s="8" t="s">
        <v>3100</v>
      </c>
      <c r="E475" s="7">
        <v>99.733000000000004</v>
      </c>
      <c r="F475" s="7">
        <v>375</v>
      </c>
      <c r="G475" s="7">
        <v>0</v>
      </c>
      <c r="H475" s="10" t="s">
        <v>3101</v>
      </c>
      <c r="I475" t="s">
        <v>2822</v>
      </c>
      <c r="J475" t="s">
        <v>2822</v>
      </c>
    </row>
    <row r="476" spans="1:10" x14ac:dyDescent="0.25">
      <c r="A476" s="7">
        <v>1</v>
      </c>
      <c r="B476" s="8" t="s">
        <v>3102</v>
      </c>
      <c r="C476" s="8" t="s">
        <v>3103</v>
      </c>
      <c r="D476" s="8" t="s">
        <v>3104</v>
      </c>
      <c r="E476" s="7">
        <v>97.831000000000003</v>
      </c>
      <c r="F476" s="7">
        <v>415</v>
      </c>
      <c r="G476" s="7">
        <v>0</v>
      </c>
      <c r="H476" s="10" t="s">
        <v>3105</v>
      </c>
      <c r="I476" t="s">
        <v>2822</v>
      </c>
      <c r="J476" t="s">
        <v>2822</v>
      </c>
    </row>
    <row r="477" spans="1:10" x14ac:dyDescent="0.25">
      <c r="A477" s="7">
        <v>4</v>
      </c>
      <c r="B477" s="8" t="s">
        <v>3106</v>
      </c>
      <c r="C477" s="8" t="s">
        <v>3107</v>
      </c>
      <c r="D477" s="8" t="s">
        <v>3108</v>
      </c>
      <c r="E477" s="7">
        <v>78.034999999999997</v>
      </c>
      <c r="F477" s="7">
        <v>173</v>
      </c>
      <c r="G477" s="9">
        <v>1.5399999999999999E-89</v>
      </c>
      <c r="H477" s="10" t="s">
        <v>3109</v>
      </c>
      <c r="I477" t="s">
        <v>2913</v>
      </c>
      <c r="J477" t="s">
        <v>2914</v>
      </c>
    </row>
    <row r="478" spans="1:10" x14ac:dyDescent="0.25">
      <c r="A478" s="7">
        <v>1</v>
      </c>
      <c r="B478" s="8" t="s">
        <v>3110</v>
      </c>
      <c r="C478" s="8" t="s">
        <v>3111</v>
      </c>
      <c r="D478" s="8" t="s">
        <v>3112</v>
      </c>
      <c r="E478" s="7">
        <v>100</v>
      </c>
      <c r="F478" s="7">
        <v>205</v>
      </c>
      <c r="G478" s="9">
        <v>7.8800000000000004E-152</v>
      </c>
      <c r="H478" s="10" t="s">
        <v>3113</v>
      </c>
      <c r="I478" t="s">
        <v>2822</v>
      </c>
      <c r="J478" t="s">
        <v>2822</v>
      </c>
    </row>
    <row r="479" spans="1:10" x14ac:dyDescent="0.25">
      <c r="A479" s="7">
        <v>1</v>
      </c>
      <c r="B479" s="8" t="s">
        <v>3114</v>
      </c>
      <c r="C479" s="8" t="s">
        <v>3115</v>
      </c>
      <c r="D479" s="8" t="s">
        <v>3116</v>
      </c>
      <c r="E479" s="7">
        <v>100</v>
      </c>
      <c r="F479" s="7">
        <v>472</v>
      </c>
      <c r="G479" s="7">
        <v>0</v>
      </c>
      <c r="H479" s="10" t="s">
        <v>3117</v>
      </c>
      <c r="I479" t="s">
        <v>2822</v>
      </c>
      <c r="J479" t="s">
        <v>2822</v>
      </c>
    </row>
    <row r="480" spans="1:10" x14ac:dyDescent="0.25">
      <c r="A480" s="7">
        <v>1</v>
      </c>
      <c r="B480" s="8" t="s">
        <v>3118</v>
      </c>
      <c r="C480" s="8" t="s">
        <v>3119</v>
      </c>
      <c r="D480" s="8" t="s">
        <v>3120</v>
      </c>
      <c r="E480" s="7">
        <v>97.052999999999997</v>
      </c>
      <c r="F480" s="7">
        <v>475</v>
      </c>
      <c r="G480" s="7">
        <v>0</v>
      </c>
      <c r="H480" s="10" t="s">
        <v>3121</v>
      </c>
      <c r="I480" t="s">
        <v>2822</v>
      </c>
      <c r="J480" t="s">
        <v>2822</v>
      </c>
    </row>
    <row r="481" spans="1:10" x14ac:dyDescent="0.25">
      <c r="A481" s="7">
        <v>1</v>
      </c>
      <c r="B481" s="8" t="s">
        <v>3122</v>
      </c>
      <c r="C481" s="8" t="s">
        <v>3123</v>
      </c>
      <c r="D481" s="8" t="s">
        <v>3124</v>
      </c>
      <c r="E481" s="7">
        <v>98.733999999999995</v>
      </c>
      <c r="F481" s="7">
        <v>79</v>
      </c>
      <c r="G481" s="9">
        <v>6.2700000000000004E-49</v>
      </c>
      <c r="H481" s="10" t="s">
        <v>3125</v>
      </c>
      <c r="I481" t="s">
        <v>2822</v>
      </c>
      <c r="J481" t="s">
        <v>2822</v>
      </c>
    </row>
    <row r="482" spans="1:10" x14ac:dyDescent="0.25">
      <c r="A482" s="7">
        <v>1</v>
      </c>
      <c r="B482" s="8" t="s">
        <v>3126</v>
      </c>
      <c r="C482" s="8" t="s">
        <v>3127</v>
      </c>
      <c r="D482" s="8" t="s">
        <v>3128</v>
      </c>
      <c r="E482" s="7">
        <v>97.887</v>
      </c>
      <c r="F482" s="7">
        <v>142</v>
      </c>
      <c r="G482" s="9">
        <v>1.33E-91</v>
      </c>
      <c r="H482" s="10" t="s">
        <v>3129</v>
      </c>
      <c r="I482" t="s">
        <v>2822</v>
      </c>
      <c r="J482" t="s">
        <v>2822</v>
      </c>
    </row>
    <row r="483" spans="1:10" x14ac:dyDescent="0.25">
      <c r="A483" s="7">
        <v>1</v>
      </c>
      <c r="B483" s="8" t="s">
        <v>3130</v>
      </c>
      <c r="C483" s="8" t="s">
        <v>3131</v>
      </c>
      <c r="D483" s="8" t="s">
        <v>3132</v>
      </c>
      <c r="E483" s="7">
        <v>100</v>
      </c>
      <c r="F483" s="7">
        <v>124</v>
      </c>
      <c r="G483" s="9">
        <v>1.23E-65</v>
      </c>
      <c r="H483" s="10" t="s">
        <v>3133</v>
      </c>
      <c r="I483" t="s">
        <v>2838</v>
      </c>
      <c r="J483" t="s">
        <v>2839</v>
      </c>
    </row>
    <row r="484" spans="1:10" x14ac:dyDescent="0.25">
      <c r="A484" s="7">
        <v>1</v>
      </c>
      <c r="B484" s="8" t="s">
        <v>3134</v>
      </c>
      <c r="C484" s="8" t="s">
        <v>3135</v>
      </c>
      <c r="D484" s="8" t="s">
        <v>3136</v>
      </c>
      <c r="E484" s="7">
        <v>95.302000000000007</v>
      </c>
      <c r="F484" s="7">
        <v>447</v>
      </c>
      <c r="G484" s="7">
        <v>0</v>
      </c>
      <c r="H484" s="10" t="s">
        <v>3137</v>
      </c>
      <c r="I484" t="s">
        <v>2927</v>
      </c>
      <c r="J484" t="s">
        <v>2927</v>
      </c>
    </row>
    <row r="485" spans="1:10" x14ac:dyDescent="0.25">
      <c r="A485" s="7">
        <v>1</v>
      </c>
      <c r="B485" s="8" t="s">
        <v>3138</v>
      </c>
      <c r="C485" s="8" t="s">
        <v>3139</v>
      </c>
      <c r="D485" s="8" t="s">
        <v>3140</v>
      </c>
      <c r="E485" s="7">
        <v>86.893000000000001</v>
      </c>
      <c r="F485" s="7">
        <v>206</v>
      </c>
      <c r="G485" s="9">
        <v>4.9100000000000003E-112</v>
      </c>
      <c r="H485" s="10" t="s">
        <v>3141</v>
      </c>
      <c r="I485" t="s">
        <v>2822</v>
      </c>
      <c r="J485" t="s">
        <v>2822</v>
      </c>
    </row>
    <row r="486" spans="1:10" x14ac:dyDescent="0.25">
      <c r="A486" s="7">
        <v>1</v>
      </c>
      <c r="B486" s="8" t="s">
        <v>3142</v>
      </c>
      <c r="C486" s="8" t="s">
        <v>3143</v>
      </c>
      <c r="D486" s="8" t="s">
        <v>3144</v>
      </c>
      <c r="E486" s="7">
        <v>94.156000000000006</v>
      </c>
      <c r="F486" s="7">
        <v>154</v>
      </c>
      <c r="G486" s="9">
        <v>1.0899999999999999E-97</v>
      </c>
      <c r="H486" s="10" t="s">
        <v>1293</v>
      </c>
      <c r="I486" t="s">
        <v>3145</v>
      </c>
      <c r="J486" t="s">
        <v>3146</v>
      </c>
    </row>
    <row r="487" spans="1:10" x14ac:dyDescent="0.25">
      <c r="A487" s="7">
        <v>1</v>
      </c>
      <c r="B487" s="8" t="s">
        <v>3147</v>
      </c>
      <c r="C487" s="8" t="s">
        <v>3148</v>
      </c>
      <c r="D487" s="8" t="s">
        <v>3149</v>
      </c>
      <c r="E487" s="7">
        <v>97.281000000000006</v>
      </c>
      <c r="F487" s="7">
        <v>331</v>
      </c>
      <c r="G487" s="7">
        <v>0</v>
      </c>
      <c r="H487" s="10" t="s">
        <v>3150</v>
      </c>
      <c r="I487" t="s">
        <v>2822</v>
      </c>
      <c r="J487" t="s">
        <v>2822</v>
      </c>
    </row>
    <row r="488" spans="1:10" x14ac:dyDescent="0.25">
      <c r="A488" s="7">
        <v>1</v>
      </c>
      <c r="B488" s="8" t="s">
        <v>3151</v>
      </c>
      <c r="C488" s="8" t="s">
        <v>3152</v>
      </c>
      <c r="D488" s="8" t="s">
        <v>3153</v>
      </c>
      <c r="E488" s="7">
        <v>97.950999999999993</v>
      </c>
      <c r="F488" s="7">
        <v>488</v>
      </c>
      <c r="G488" s="7">
        <v>0</v>
      </c>
      <c r="H488" s="10" t="s">
        <v>3154</v>
      </c>
      <c r="I488" t="s">
        <v>2822</v>
      </c>
      <c r="J488" t="s">
        <v>2822</v>
      </c>
    </row>
    <row r="489" spans="1:10" x14ac:dyDescent="0.25">
      <c r="A489" s="7">
        <v>1</v>
      </c>
      <c r="B489" s="8" t="s">
        <v>245</v>
      </c>
      <c r="C489" s="8" t="s">
        <v>3155</v>
      </c>
      <c r="D489" s="8" t="s">
        <v>3156</v>
      </c>
      <c r="E489" s="7">
        <v>89.474000000000004</v>
      </c>
      <c r="F489" s="7">
        <v>171</v>
      </c>
      <c r="G489" s="9">
        <v>1.0099999999999999E-105</v>
      </c>
      <c r="H489" s="10" t="s">
        <v>3157</v>
      </c>
      <c r="I489" t="s">
        <v>2822</v>
      </c>
      <c r="J489" t="s">
        <v>2822</v>
      </c>
    </row>
    <row r="490" spans="1:10" x14ac:dyDescent="0.25">
      <c r="A490" s="7">
        <v>1</v>
      </c>
      <c r="B490" s="8" t="s">
        <v>3158</v>
      </c>
      <c r="C490" s="8" t="s">
        <v>3159</v>
      </c>
      <c r="D490" s="8" t="s">
        <v>3160</v>
      </c>
      <c r="E490" s="7">
        <v>90.09</v>
      </c>
      <c r="F490" s="7">
        <v>222</v>
      </c>
      <c r="G490" s="9">
        <v>1.13E-147</v>
      </c>
      <c r="H490" s="10" t="s">
        <v>2881</v>
      </c>
      <c r="I490" t="s">
        <v>2822</v>
      </c>
      <c r="J490" t="s">
        <v>2822</v>
      </c>
    </row>
    <row r="491" spans="1:10" x14ac:dyDescent="0.25">
      <c r="A491" s="7">
        <v>1</v>
      </c>
      <c r="B491" s="8" t="s">
        <v>3161</v>
      </c>
      <c r="C491" s="8" t="s">
        <v>3162</v>
      </c>
      <c r="D491" s="8" t="s">
        <v>3163</v>
      </c>
      <c r="E491" s="7">
        <v>92.552999999999997</v>
      </c>
      <c r="F491" s="7">
        <v>658</v>
      </c>
      <c r="G491" s="7">
        <v>0</v>
      </c>
      <c r="H491" s="10" t="s">
        <v>3164</v>
      </c>
      <c r="I491" t="s">
        <v>2822</v>
      </c>
      <c r="J491" t="s">
        <v>2822</v>
      </c>
    </row>
    <row r="492" spans="1:10" x14ac:dyDescent="0.25">
      <c r="A492" s="7">
        <v>1</v>
      </c>
      <c r="B492" s="8" t="s">
        <v>3165</v>
      </c>
      <c r="C492" s="8" t="s">
        <v>3166</v>
      </c>
      <c r="D492" s="8" t="s">
        <v>3167</v>
      </c>
      <c r="E492" s="7">
        <v>82.448999999999998</v>
      </c>
      <c r="F492" s="7">
        <v>245</v>
      </c>
      <c r="G492" s="9">
        <v>2.8700000000000001E-123</v>
      </c>
      <c r="H492" s="10" t="s">
        <v>3168</v>
      </c>
      <c r="I492" t="s">
        <v>2861</v>
      </c>
      <c r="J492" t="s">
        <v>2861</v>
      </c>
    </row>
    <row r="493" spans="1:10" x14ac:dyDescent="0.25">
      <c r="A493" s="7">
        <v>1</v>
      </c>
      <c r="B493" s="8" t="s">
        <v>258</v>
      </c>
      <c r="C493" s="8" t="s">
        <v>3169</v>
      </c>
      <c r="D493" s="8" t="s">
        <v>3170</v>
      </c>
      <c r="E493" s="7">
        <v>93.332999999999998</v>
      </c>
      <c r="F493" s="7">
        <v>165</v>
      </c>
      <c r="G493" s="9">
        <v>3.5700000000000002E-102</v>
      </c>
      <c r="H493" s="10" t="s">
        <v>3171</v>
      </c>
      <c r="I493" t="s">
        <v>2838</v>
      </c>
      <c r="J493" t="s">
        <v>2839</v>
      </c>
    </row>
    <row r="494" spans="1:10" x14ac:dyDescent="0.25">
      <c r="A494" s="7">
        <v>1</v>
      </c>
      <c r="B494" s="8" t="s">
        <v>3172</v>
      </c>
      <c r="C494" s="8" t="s">
        <v>3173</v>
      </c>
      <c r="D494" s="8" t="s">
        <v>3174</v>
      </c>
      <c r="E494" s="7">
        <v>99.409000000000006</v>
      </c>
      <c r="F494" s="7">
        <v>508</v>
      </c>
      <c r="G494" s="7">
        <v>0</v>
      </c>
      <c r="H494" s="10" t="s">
        <v>3175</v>
      </c>
      <c r="I494" t="s">
        <v>2822</v>
      </c>
      <c r="J494" t="s">
        <v>2822</v>
      </c>
    </row>
    <row r="495" spans="1:10" x14ac:dyDescent="0.25">
      <c r="A495" s="7">
        <v>1</v>
      </c>
      <c r="B495" s="8" t="s">
        <v>3176</v>
      </c>
      <c r="C495" s="8" t="s">
        <v>3177</v>
      </c>
      <c r="D495" s="8" t="s">
        <v>3178</v>
      </c>
      <c r="E495" s="7">
        <v>96.153999999999996</v>
      </c>
      <c r="F495" s="7">
        <v>182</v>
      </c>
      <c r="G495" s="9">
        <v>1.5799999999999999E-119</v>
      </c>
      <c r="H495" s="10" t="s">
        <v>3179</v>
      </c>
      <c r="I495" t="s">
        <v>2822</v>
      </c>
      <c r="J495" t="s">
        <v>2822</v>
      </c>
    </row>
    <row r="496" spans="1:10" x14ac:dyDescent="0.25">
      <c r="A496" s="7">
        <v>3</v>
      </c>
      <c r="B496" s="8" t="s">
        <v>3180</v>
      </c>
      <c r="C496" s="8" t="s">
        <v>3181</v>
      </c>
      <c r="D496" s="8" t="s">
        <v>3182</v>
      </c>
      <c r="E496" s="7">
        <v>93.813999999999993</v>
      </c>
      <c r="F496" s="7">
        <v>194</v>
      </c>
      <c r="G496" s="9">
        <v>5.2199999999999999E-123</v>
      </c>
      <c r="H496" s="10" t="s">
        <v>3183</v>
      </c>
      <c r="I496" t="s">
        <v>2927</v>
      </c>
      <c r="J496" t="s">
        <v>2927</v>
      </c>
    </row>
    <row r="497" spans="1:10" x14ac:dyDescent="0.25">
      <c r="A497" s="7">
        <v>1</v>
      </c>
      <c r="B497" s="8" t="s">
        <v>3184</v>
      </c>
      <c r="C497" s="8" t="s">
        <v>3159</v>
      </c>
      <c r="D497" s="8" t="s">
        <v>3160</v>
      </c>
      <c r="E497" s="7">
        <v>100</v>
      </c>
      <c r="F497" s="7">
        <v>251</v>
      </c>
      <c r="G497" s="7">
        <v>0</v>
      </c>
      <c r="H497" s="10" t="s">
        <v>2881</v>
      </c>
      <c r="I497" t="s">
        <v>2822</v>
      </c>
      <c r="J497" t="s">
        <v>2822</v>
      </c>
    </row>
    <row r="498" spans="1:10" x14ac:dyDescent="0.25">
      <c r="A498" s="7">
        <v>1</v>
      </c>
      <c r="B498" s="8" t="s">
        <v>265</v>
      </c>
      <c r="C498" s="8" t="s">
        <v>3185</v>
      </c>
      <c r="D498" s="8" t="s">
        <v>3186</v>
      </c>
      <c r="E498" s="7">
        <v>100</v>
      </c>
      <c r="F498" s="7">
        <v>207</v>
      </c>
      <c r="G498" s="9">
        <v>1.54E-150</v>
      </c>
      <c r="H498" s="10" t="s">
        <v>3187</v>
      </c>
      <c r="I498" t="s">
        <v>2844</v>
      </c>
      <c r="J498" t="s">
        <v>2844</v>
      </c>
    </row>
    <row r="499" spans="1:10" x14ac:dyDescent="0.25">
      <c r="A499" s="7">
        <v>1</v>
      </c>
      <c r="B499" s="8" t="s">
        <v>3188</v>
      </c>
      <c r="C499" s="8" t="s">
        <v>3189</v>
      </c>
      <c r="D499" s="8" t="s">
        <v>3190</v>
      </c>
      <c r="E499" s="7">
        <v>100</v>
      </c>
      <c r="F499" s="7">
        <v>126</v>
      </c>
      <c r="G499" s="9">
        <v>4.1700000000000001E-83</v>
      </c>
      <c r="H499" s="10" t="s">
        <v>3191</v>
      </c>
      <c r="I499" t="s">
        <v>2822</v>
      </c>
      <c r="J499" t="s">
        <v>2822</v>
      </c>
    </row>
    <row r="500" spans="1:10" x14ac:dyDescent="0.25">
      <c r="A500" s="7">
        <v>31</v>
      </c>
      <c r="B500" s="8" t="s">
        <v>3192</v>
      </c>
      <c r="C500" s="8" t="s">
        <v>3193</v>
      </c>
      <c r="D500" s="8" t="s">
        <v>3194</v>
      </c>
      <c r="E500" s="7">
        <v>59.805999999999997</v>
      </c>
      <c r="F500" s="7">
        <v>413</v>
      </c>
      <c r="G500" s="7">
        <v>0</v>
      </c>
      <c r="H500" s="10" t="s">
        <v>3195</v>
      </c>
      <c r="I500" t="s">
        <v>3196</v>
      </c>
      <c r="J500" t="s">
        <v>3196</v>
      </c>
    </row>
    <row r="501" spans="1:10" x14ac:dyDescent="0.25">
      <c r="A501" s="7">
        <v>1</v>
      </c>
      <c r="B501" s="8" t="s">
        <v>3197</v>
      </c>
      <c r="C501" s="8" t="s">
        <v>3198</v>
      </c>
      <c r="D501" s="8" t="s">
        <v>3199</v>
      </c>
      <c r="E501" s="7">
        <v>99.39</v>
      </c>
      <c r="F501" s="7">
        <v>328</v>
      </c>
      <c r="G501" s="7">
        <v>0</v>
      </c>
      <c r="H501" s="10" t="s">
        <v>3200</v>
      </c>
      <c r="I501" t="s">
        <v>2822</v>
      </c>
      <c r="J501" t="s">
        <v>2822</v>
      </c>
    </row>
    <row r="502" spans="1:10" x14ac:dyDescent="0.25">
      <c r="A502" s="7">
        <v>1</v>
      </c>
      <c r="B502" s="8" t="s">
        <v>3201</v>
      </c>
      <c r="C502" s="8" t="s">
        <v>3202</v>
      </c>
      <c r="D502" s="8" t="s">
        <v>3203</v>
      </c>
      <c r="E502" s="7">
        <v>99.744</v>
      </c>
      <c r="F502" s="7">
        <v>391</v>
      </c>
      <c r="G502" s="7">
        <v>0</v>
      </c>
      <c r="H502" s="10" t="s">
        <v>3204</v>
      </c>
      <c r="I502" t="s">
        <v>2927</v>
      </c>
      <c r="J502" t="s">
        <v>2927</v>
      </c>
    </row>
    <row r="503" spans="1:10" x14ac:dyDescent="0.25">
      <c r="A503" s="7">
        <v>13</v>
      </c>
      <c r="B503" s="8" t="s">
        <v>3205</v>
      </c>
      <c r="C503" s="8" t="s">
        <v>3206</v>
      </c>
      <c r="D503" s="8" t="s">
        <v>3207</v>
      </c>
      <c r="E503" s="7">
        <v>85.344999999999999</v>
      </c>
      <c r="F503" s="7">
        <v>348</v>
      </c>
      <c r="G503" s="7">
        <v>0</v>
      </c>
      <c r="H503" s="10" t="s">
        <v>3208</v>
      </c>
      <c r="I503" t="s">
        <v>3209</v>
      </c>
      <c r="J503" t="s">
        <v>3210</v>
      </c>
    </row>
    <row r="504" spans="1:10" x14ac:dyDescent="0.25">
      <c r="A504" s="7">
        <v>1</v>
      </c>
      <c r="B504" s="8" t="s">
        <v>3211</v>
      </c>
      <c r="C504" s="8" t="s">
        <v>3212</v>
      </c>
      <c r="D504" s="8" t="s">
        <v>3213</v>
      </c>
      <c r="E504" s="7">
        <v>100</v>
      </c>
      <c r="F504" s="7">
        <v>435</v>
      </c>
      <c r="G504" s="7">
        <v>0</v>
      </c>
      <c r="H504" s="10" t="s">
        <v>3214</v>
      </c>
      <c r="I504" t="s">
        <v>2877</v>
      </c>
      <c r="J504" t="s">
        <v>2878</v>
      </c>
    </row>
    <row r="505" spans="1:10" x14ac:dyDescent="0.25">
      <c r="A505" s="7">
        <v>1</v>
      </c>
      <c r="B505" s="8" t="s">
        <v>3215</v>
      </c>
      <c r="C505" s="8" t="s">
        <v>3216</v>
      </c>
      <c r="D505" s="8" t="s">
        <v>3217</v>
      </c>
      <c r="E505" s="7">
        <v>99.518000000000001</v>
      </c>
      <c r="F505" s="7">
        <v>415</v>
      </c>
      <c r="G505" s="7">
        <v>0</v>
      </c>
      <c r="H505" s="10" t="s">
        <v>3218</v>
      </c>
      <c r="I505" t="s">
        <v>2822</v>
      </c>
      <c r="J505" t="s">
        <v>2822</v>
      </c>
    </row>
    <row r="506" spans="1:10" x14ac:dyDescent="0.25">
      <c r="A506" s="7">
        <v>1</v>
      </c>
      <c r="B506" s="8" t="s">
        <v>3219</v>
      </c>
      <c r="C506" s="8" t="s">
        <v>3220</v>
      </c>
      <c r="D506" s="8" t="s">
        <v>3221</v>
      </c>
      <c r="E506" s="7">
        <v>100</v>
      </c>
      <c r="F506" s="7">
        <v>216</v>
      </c>
      <c r="G506" s="9">
        <v>6.2500000000000004E-154</v>
      </c>
      <c r="H506" s="10" t="s">
        <v>3222</v>
      </c>
      <c r="I506" t="s">
        <v>2822</v>
      </c>
      <c r="J506" t="s">
        <v>2822</v>
      </c>
    </row>
    <row r="507" spans="1:10" x14ac:dyDescent="0.25">
      <c r="A507" s="7">
        <v>2</v>
      </c>
      <c r="B507" s="8" t="s">
        <v>3223</v>
      </c>
      <c r="C507" s="8" t="s">
        <v>3224</v>
      </c>
      <c r="D507" s="8" t="s">
        <v>3225</v>
      </c>
      <c r="E507" s="7">
        <v>88.86</v>
      </c>
      <c r="F507" s="7">
        <v>386</v>
      </c>
      <c r="G507" s="7">
        <v>0</v>
      </c>
      <c r="H507" s="10" t="s">
        <v>3226</v>
      </c>
      <c r="I507" t="s">
        <v>2913</v>
      </c>
      <c r="J507" t="s">
        <v>2914</v>
      </c>
    </row>
    <row r="508" spans="1:10" x14ac:dyDescent="0.25">
      <c r="A508" s="7">
        <v>1</v>
      </c>
      <c r="B508" s="8" t="s">
        <v>3227</v>
      </c>
      <c r="C508" s="8" t="s">
        <v>3228</v>
      </c>
      <c r="D508" s="8" t="s">
        <v>3229</v>
      </c>
      <c r="E508" s="7">
        <v>99.866</v>
      </c>
      <c r="F508" s="7">
        <v>744</v>
      </c>
      <c r="G508" s="7">
        <v>0</v>
      </c>
      <c r="H508" s="10" t="s">
        <v>3230</v>
      </c>
      <c r="I508" t="s">
        <v>2822</v>
      </c>
      <c r="J508" t="s">
        <v>2822</v>
      </c>
    </row>
    <row r="509" spans="1:10" x14ac:dyDescent="0.25">
      <c r="A509" s="7">
        <v>1</v>
      </c>
      <c r="B509" s="8" t="s">
        <v>3231</v>
      </c>
      <c r="C509" s="8" t="s">
        <v>3232</v>
      </c>
      <c r="D509" s="8" t="s">
        <v>3233</v>
      </c>
      <c r="E509" s="7">
        <v>99.38</v>
      </c>
      <c r="F509" s="7">
        <v>807</v>
      </c>
      <c r="G509" s="7">
        <v>0</v>
      </c>
      <c r="H509" s="10" t="s">
        <v>3234</v>
      </c>
      <c r="I509" t="s">
        <v>2822</v>
      </c>
      <c r="J509" t="s">
        <v>2822</v>
      </c>
    </row>
    <row r="510" spans="1:10" x14ac:dyDescent="0.25">
      <c r="A510" s="7">
        <v>1</v>
      </c>
      <c r="B510" s="8" t="s">
        <v>3235</v>
      </c>
      <c r="C510" s="8" t="s">
        <v>3236</v>
      </c>
      <c r="D510" s="8" t="s">
        <v>3237</v>
      </c>
      <c r="E510" s="7">
        <v>94.296999999999997</v>
      </c>
      <c r="F510" s="7">
        <v>754</v>
      </c>
      <c r="G510" s="7">
        <v>0</v>
      </c>
      <c r="H510" s="10" t="s">
        <v>3238</v>
      </c>
      <c r="I510" t="s">
        <v>2822</v>
      </c>
      <c r="J510" t="s">
        <v>2822</v>
      </c>
    </row>
    <row r="511" spans="1:10" x14ac:dyDescent="0.25">
      <c r="A511" s="7">
        <v>1</v>
      </c>
      <c r="B511" s="8" t="s">
        <v>287</v>
      </c>
      <c r="C511" s="8" t="s">
        <v>3239</v>
      </c>
      <c r="D511" s="8" t="s">
        <v>3240</v>
      </c>
      <c r="E511" s="7">
        <v>97.149000000000001</v>
      </c>
      <c r="F511" s="7">
        <v>456</v>
      </c>
      <c r="G511" s="7">
        <v>0</v>
      </c>
      <c r="H511" s="10" t="s">
        <v>3241</v>
      </c>
      <c r="I511" t="s">
        <v>2822</v>
      </c>
      <c r="J511" t="s">
        <v>2822</v>
      </c>
    </row>
    <row r="512" spans="1:10" x14ac:dyDescent="0.25">
      <c r="A512" s="7">
        <v>1</v>
      </c>
      <c r="B512" s="8" t="s">
        <v>3242</v>
      </c>
      <c r="C512" s="8" t="s">
        <v>3243</v>
      </c>
      <c r="D512" s="8" t="s">
        <v>3244</v>
      </c>
      <c r="E512" s="7">
        <v>95.587999999999994</v>
      </c>
      <c r="F512" s="7">
        <v>340</v>
      </c>
      <c r="G512" s="7">
        <v>0</v>
      </c>
      <c r="H512" s="10" t="s">
        <v>3245</v>
      </c>
      <c r="I512" t="s">
        <v>2927</v>
      </c>
      <c r="J512" t="s">
        <v>2927</v>
      </c>
    </row>
    <row r="513" spans="1:10" x14ac:dyDescent="0.25">
      <c r="A513" s="7">
        <v>12</v>
      </c>
      <c r="B513" s="8" t="s">
        <v>3246</v>
      </c>
      <c r="C513" s="8" t="s">
        <v>3247</v>
      </c>
      <c r="D513" s="8" t="s">
        <v>3248</v>
      </c>
      <c r="E513" s="7">
        <v>72.947000000000003</v>
      </c>
      <c r="F513" s="7">
        <v>207</v>
      </c>
      <c r="G513" s="9">
        <v>4.1500000000000003E-101</v>
      </c>
      <c r="H513" s="10" t="s">
        <v>3249</v>
      </c>
      <c r="I513" t="s">
        <v>2877</v>
      </c>
      <c r="J513" t="s">
        <v>2878</v>
      </c>
    </row>
    <row r="514" spans="1:10" x14ac:dyDescent="0.25">
      <c r="A514" s="7">
        <v>1</v>
      </c>
      <c r="B514" s="8" t="s">
        <v>3250</v>
      </c>
      <c r="C514" s="8" t="s">
        <v>3251</v>
      </c>
      <c r="D514" s="8" t="s">
        <v>3252</v>
      </c>
      <c r="E514" s="7">
        <v>89.3</v>
      </c>
      <c r="F514" s="7">
        <v>243</v>
      </c>
      <c r="G514" s="9">
        <v>8.1700000000000001E-160</v>
      </c>
      <c r="H514" s="10" t="s">
        <v>2865</v>
      </c>
      <c r="I514" t="s">
        <v>2855</v>
      </c>
      <c r="J514" t="s">
        <v>2856</v>
      </c>
    </row>
    <row r="515" spans="1:10" x14ac:dyDescent="0.25">
      <c r="A515" s="7">
        <v>1</v>
      </c>
      <c r="B515" s="8" t="s">
        <v>3253</v>
      </c>
      <c r="C515" s="8" t="s">
        <v>3254</v>
      </c>
      <c r="D515" s="8" t="s">
        <v>3255</v>
      </c>
      <c r="E515" s="7">
        <v>94.444000000000003</v>
      </c>
      <c r="F515" s="7">
        <v>378</v>
      </c>
      <c r="G515" s="7">
        <v>0</v>
      </c>
      <c r="H515" s="10" t="s">
        <v>3256</v>
      </c>
      <c r="I515" t="s">
        <v>2822</v>
      </c>
      <c r="J515" t="s">
        <v>2822</v>
      </c>
    </row>
    <row r="516" spans="1:10" x14ac:dyDescent="0.25">
      <c r="A516" s="7">
        <v>1</v>
      </c>
      <c r="B516" s="8" t="s">
        <v>3257</v>
      </c>
      <c r="C516" s="8" t="s">
        <v>3258</v>
      </c>
      <c r="D516" s="8" t="s">
        <v>3259</v>
      </c>
      <c r="E516" s="7">
        <v>99.757000000000005</v>
      </c>
      <c r="F516" s="7">
        <v>412</v>
      </c>
      <c r="G516" s="7">
        <v>0</v>
      </c>
      <c r="H516" s="10" t="s">
        <v>3260</v>
      </c>
      <c r="I516" t="s">
        <v>2822</v>
      </c>
      <c r="J516" t="s">
        <v>2822</v>
      </c>
    </row>
    <row r="517" spans="1:10" x14ac:dyDescent="0.25">
      <c r="A517" s="7">
        <v>1</v>
      </c>
      <c r="B517" s="8" t="s">
        <v>3261</v>
      </c>
      <c r="C517" s="8" t="s">
        <v>3262</v>
      </c>
      <c r="D517" s="8" t="s">
        <v>3263</v>
      </c>
      <c r="E517" s="7">
        <v>95.555999999999997</v>
      </c>
      <c r="F517" s="7">
        <v>315</v>
      </c>
      <c r="G517" s="7">
        <v>0</v>
      </c>
      <c r="H517" s="10" t="s">
        <v>3264</v>
      </c>
      <c r="I517" t="s">
        <v>2822</v>
      </c>
      <c r="J517" t="s">
        <v>2822</v>
      </c>
    </row>
    <row r="518" spans="1:10" x14ac:dyDescent="0.25">
      <c r="A518" s="7">
        <v>1</v>
      </c>
      <c r="B518" s="8" t="s">
        <v>112</v>
      </c>
      <c r="C518" s="8" t="s">
        <v>3265</v>
      </c>
      <c r="D518" s="8" t="s">
        <v>3266</v>
      </c>
      <c r="E518" s="7">
        <v>93.826999999999998</v>
      </c>
      <c r="F518" s="7">
        <v>243</v>
      </c>
      <c r="G518" s="9">
        <v>4.4199999999999999E-155</v>
      </c>
      <c r="H518" s="10" t="s">
        <v>2881</v>
      </c>
      <c r="I518" t="s">
        <v>2822</v>
      </c>
      <c r="J518" t="s">
        <v>2822</v>
      </c>
    </row>
    <row r="519" spans="1:10" x14ac:dyDescent="0.25">
      <c r="A519" s="7">
        <v>1</v>
      </c>
      <c r="B519" s="8" t="s">
        <v>3267</v>
      </c>
      <c r="C519" s="8" t="s">
        <v>3268</v>
      </c>
      <c r="D519" s="8" t="s">
        <v>3269</v>
      </c>
      <c r="E519" s="7">
        <v>98.137</v>
      </c>
      <c r="F519" s="7">
        <v>322</v>
      </c>
      <c r="G519" s="7">
        <v>0</v>
      </c>
      <c r="H519" s="10" t="s">
        <v>3270</v>
      </c>
      <c r="I519" t="s">
        <v>2822</v>
      </c>
      <c r="J519" t="s">
        <v>2822</v>
      </c>
    </row>
    <row r="520" spans="1:10" x14ac:dyDescent="0.25">
      <c r="A520" s="7">
        <v>1</v>
      </c>
      <c r="B520" s="8" t="s">
        <v>3271</v>
      </c>
      <c r="C520" s="8" t="s">
        <v>3272</v>
      </c>
      <c r="D520" s="8" t="s">
        <v>3273</v>
      </c>
      <c r="E520" s="7">
        <v>98.522999999999996</v>
      </c>
      <c r="F520" s="7">
        <v>474</v>
      </c>
      <c r="G520" s="7">
        <v>0</v>
      </c>
      <c r="H520" s="10" t="s">
        <v>3274</v>
      </c>
      <c r="I520" t="s">
        <v>2822</v>
      </c>
      <c r="J520" t="s">
        <v>2822</v>
      </c>
    </row>
    <row r="521" spans="1:10" x14ac:dyDescent="0.25">
      <c r="A521" s="7">
        <v>2</v>
      </c>
      <c r="B521" s="8" t="s">
        <v>3275</v>
      </c>
      <c r="C521" s="8" t="s">
        <v>3276</v>
      </c>
      <c r="D521" s="8" t="s">
        <v>3277</v>
      </c>
      <c r="E521" s="7">
        <v>92.760999999999996</v>
      </c>
      <c r="F521" s="7">
        <v>746</v>
      </c>
      <c r="G521" s="7">
        <v>0</v>
      </c>
      <c r="H521" s="10" t="s">
        <v>3278</v>
      </c>
      <c r="I521" t="s">
        <v>2838</v>
      </c>
      <c r="J521" t="s">
        <v>2839</v>
      </c>
    </row>
    <row r="522" spans="1:10" x14ac:dyDescent="0.25">
      <c r="A522" s="7">
        <v>3</v>
      </c>
      <c r="B522" s="8" t="s">
        <v>3279</v>
      </c>
      <c r="C522" s="8" t="s">
        <v>3280</v>
      </c>
      <c r="D522" s="8" t="s">
        <v>3281</v>
      </c>
      <c r="E522" s="7">
        <v>89.81</v>
      </c>
      <c r="F522" s="7">
        <v>422</v>
      </c>
      <c r="G522" s="7">
        <v>0</v>
      </c>
      <c r="H522" s="10" t="s">
        <v>3282</v>
      </c>
      <c r="I522" t="s">
        <v>3209</v>
      </c>
      <c r="J522" t="s">
        <v>3210</v>
      </c>
    </row>
    <row r="523" spans="1:10" x14ac:dyDescent="0.25">
      <c r="A523" s="7">
        <v>1</v>
      </c>
      <c r="B523" s="8" t="s">
        <v>3283</v>
      </c>
      <c r="C523" s="8" t="s">
        <v>3284</v>
      </c>
      <c r="D523" s="8" t="s">
        <v>3285</v>
      </c>
      <c r="E523" s="7">
        <v>100</v>
      </c>
      <c r="F523" s="7">
        <v>362</v>
      </c>
      <c r="G523" s="7">
        <v>0</v>
      </c>
      <c r="H523" s="10" t="s">
        <v>3286</v>
      </c>
      <c r="I523" t="s">
        <v>2822</v>
      </c>
      <c r="J523" t="s">
        <v>2822</v>
      </c>
    </row>
    <row r="524" spans="1:10" x14ac:dyDescent="0.25">
      <c r="A524" s="7">
        <v>1</v>
      </c>
      <c r="B524" s="8" t="s">
        <v>3287</v>
      </c>
      <c r="C524" s="8" t="s">
        <v>3288</v>
      </c>
      <c r="D524" s="8" t="s">
        <v>3289</v>
      </c>
      <c r="E524" s="7">
        <v>100</v>
      </c>
      <c r="F524" s="7">
        <v>459</v>
      </c>
      <c r="G524" s="7">
        <v>0</v>
      </c>
      <c r="H524" s="10" t="s">
        <v>3241</v>
      </c>
      <c r="I524" t="s">
        <v>2822</v>
      </c>
      <c r="J524" t="s">
        <v>2822</v>
      </c>
    </row>
    <row r="525" spans="1:10" x14ac:dyDescent="0.25">
      <c r="A525" s="7">
        <v>1</v>
      </c>
      <c r="B525" s="8" t="s">
        <v>3290</v>
      </c>
      <c r="C525" s="8" t="s">
        <v>3291</v>
      </c>
      <c r="D525" s="8" t="s">
        <v>3292</v>
      </c>
      <c r="E525" s="7">
        <v>69.828000000000003</v>
      </c>
      <c r="F525" s="7">
        <v>116</v>
      </c>
      <c r="G525" s="9">
        <v>1.48E-46</v>
      </c>
      <c r="H525" s="10" t="s">
        <v>3293</v>
      </c>
      <c r="I525" t="s">
        <v>2822</v>
      </c>
      <c r="J525" t="s">
        <v>2822</v>
      </c>
    </row>
    <row r="526" spans="1:10" x14ac:dyDescent="0.25">
      <c r="A526" s="7">
        <v>1</v>
      </c>
      <c r="B526" s="8" t="s">
        <v>3294</v>
      </c>
      <c r="C526" s="8" t="s">
        <v>3251</v>
      </c>
      <c r="D526" s="8" t="s">
        <v>3252</v>
      </c>
      <c r="E526" s="7">
        <v>92.180999999999997</v>
      </c>
      <c r="F526" s="7">
        <v>243</v>
      </c>
      <c r="G526" s="9">
        <v>3.05E-156</v>
      </c>
      <c r="H526" s="10" t="s">
        <v>2865</v>
      </c>
      <c r="I526" t="s">
        <v>2855</v>
      </c>
      <c r="J526" t="s">
        <v>2856</v>
      </c>
    </row>
    <row r="527" spans="1:10" x14ac:dyDescent="0.25">
      <c r="A527" s="7">
        <v>1</v>
      </c>
      <c r="B527" s="8" t="s">
        <v>3295</v>
      </c>
      <c r="C527" s="8" t="s">
        <v>3296</v>
      </c>
      <c r="D527" s="8" t="s">
        <v>3297</v>
      </c>
      <c r="E527" s="7">
        <v>100</v>
      </c>
      <c r="F527" s="7">
        <v>365</v>
      </c>
      <c r="G527" s="7">
        <v>0</v>
      </c>
      <c r="H527" s="10" t="s">
        <v>3298</v>
      </c>
      <c r="I527" t="s">
        <v>2822</v>
      </c>
      <c r="J527" t="s">
        <v>2822</v>
      </c>
    </row>
    <row r="528" spans="1:10" x14ac:dyDescent="0.25">
      <c r="A528" s="7">
        <v>1</v>
      </c>
      <c r="B528" s="8" t="s">
        <v>3299</v>
      </c>
      <c r="C528" s="8" t="s">
        <v>3300</v>
      </c>
      <c r="D528" s="8" t="s">
        <v>3301</v>
      </c>
      <c r="E528" s="7">
        <v>100</v>
      </c>
      <c r="F528" s="7">
        <v>285</v>
      </c>
      <c r="G528" s="7">
        <v>0</v>
      </c>
      <c r="H528" s="10" t="s">
        <v>3302</v>
      </c>
      <c r="I528" t="s">
        <v>2822</v>
      </c>
      <c r="J528" t="s">
        <v>2822</v>
      </c>
    </row>
    <row r="529" spans="1:10" x14ac:dyDescent="0.25">
      <c r="A529" s="7">
        <v>1</v>
      </c>
      <c r="B529" s="8" t="s">
        <v>3303</v>
      </c>
      <c r="C529" s="8" t="s">
        <v>3304</v>
      </c>
      <c r="D529" s="8" t="s">
        <v>3305</v>
      </c>
      <c r="E529" s="7">
        <v>99.704999999999998</v>
      </c>
      <c r="F529" s="7">
        <v>339</v>
      </c>
      <c r="G529" s="7">
        <v>0</v>
      </c>
      <c r="H529" s="10" t="s">
        <v>3306</v>
      </c>
      <c r="I529" t="s">
        <v>2822</v>
      </c>
      <c r="J529" t="s">
        <v>2822</v>
      </c>
    </row>
    <row r="530" spans="1:10" x14ac:dyDescent="0.25">
      <c r="A530" s="7">
        <v>1</v>
      </c>
      <c r="B530" s="8" t="s">
        <v>3307</v>
      </c>
      <c r="C530" s="8" t="s">
        <v>3308</v>
      </c>
      <c r="D530" s="8" t="s">
        <v>3309</v>
      </c>
      <c r="E530" s="7">
        <v>98.747</v>
      </c>
      <c r="F530" s="7">
        <v>399</v>
      </c>
      <c r="G530" s="7">
        <v>0</v>
      </c>
      <c r="H530" s="10" t="s">
        <v>3310</v>
      </c>
      <c r="I530" t="s">
        <v>2822</v>
      </c>
      <c r="J530" t="s">
        <v>2822</v>
      </c>
    </row>
    <row r="531" spans="1:10" x14ac:dyDescent="0.25">
      <c r="A531" s="7">
        <v>2</v>
      </c>
      <c r="B531" s="8" t="s">
        <v>308</v>
      </c>
      <c r="C531" s="8" t="s">
        <v>3311</v>
      </c>
      <c r="D531" s="8" t="s">
        <v>3312</v>
      </c>
      <c r="E531" s="7">
        <v>99.171999999999997</v>
      </c>
      <c r="F531" s="7">
        <v>483</v>
      </c>
      <c r="G531" s="7">
        <v>0</v>
      </c>
      <c r="H531" s="10" t="s">
        <v>3313</v>
      </c>
      <c r="I531" t="s">
        <v>2822</v>
      </c>
      <c r="J531" t="s">
        <v>2822</v>
      </c>
    </row>
    <row r="532" spans="1:10" x14ac:dyDescent="0.25">
      <c r="A532" s="7">
        <v>1</v>
      </c>
      <c r="B532" s="8" t="s">
        <v>3314</v>
      </c>
      <c r="C532" s="8" t="s">
        <v>3315</v>
      </c>
      <c r="D532" s="8" t="s">
        <v>3316</v>
      </c>
      <c r="E532" s="7">
        <v>98.484999999999999</v>
      </c>
      <c r="F532" s="7">
        <v>528</v>
      </c>
      <c r="G532" s="7">
        <v>0</v>
      </c>
      <c r="H532" s="10" t="s">
        <v>3317</v>
      </c>
      <c r="I532" t="s">
        <v>2822</v>
      </c>
      <c r="J532" t="s">
        <v>2822</v>
      </c>
    </row>
    <row r="533" spans="1:10" x14ac:dyDescent="0.25">
      <c r="A533" s="7">
        <v>1</v>
      </c>
      <c r="B533" s="8" t="s">
        <v>3318</v>
      </c>
      <c r="C533" s="8" t="s">
        <v>3319</v>
      </c>
      <c r="D533" s="8" t="s">
        <v>3320</v>
      </c>
      <c r="E533" s="7">
        <v>100</v>
      </c>
      <c r="F533" s="7">
        <v>356</v>
      </c>
      <c r="G533" s="7">
        <v>0</v>
      </c>
      <c r="H533" s="10" t="s">
        <v>3321</v>
      </c>
      <c r="I533" t="s">
        <v>2822</v>
      </c>
      <c r="J533" t="s">
        <v>2822</v>
      </c>
    </row>
    <row r="534" spans="1:10" x14ac:dyDescent="0.25">
      <c r="A534" s="7">
        <v>1</v>
      </c>
      <c r="B534" s="8" t="s">
        <v>3322</v>
      </c>
      <c r="C534" s="8" t="s">
        <v>3323</v>
      </c>
      <c r="D534" s="8" t="s">
        <v>3324</v>
      </c>
      <c r="E534" s="7">
        <v>96.509</v>
      </c>
      <c r="F534" s="7">
        <v>401</v>
      </c>
      <c r="G534" s="7">
        <v>0</v>
      </c>
      <c r="H534" s="10" t="s">
        <v>3325</v>
      </c>
      <c r="I534" t="s">
        <v>2822</v>
      </c>
      <c r="J534" t="s">
        <v>2822</v>
      </c>
    </row>
    <row r="535" spans="1:10" x14ac:dyDescent="0.25">
      <c r="A535" s="7">
        <v>2</v>
      </c>
      <c r="B535" s="8" t="s">
        <v>3326</v>
      </c>
      <c r="C535" s="8" t="s">
        <v>3327</v>
      </c>
      <c r="D535" s="8" t="s">
        <v>3328</v>
      </c>
      <c r="E535" s="7">
        <v>97.638000000000005</v>
      </c>
      <c r="F535" s="7">
        <v>254</v>
      </c>
      <c r="G535" s="9">
        <v>1.7600000000000001E-171</v>
      </c>
      <c r="H535" s="10" t="s">
        <v>3329</v>
      </c>
      <c r="I535" t="s">
        <v>2822</v>
      </c>
      <c r="J535" t="s">
        <v>2822</v>
      </c>
    </row>
    <row r="536" spans="1:10" x14ac:dyDescent="0.25">
      <c r="A536" s="7">
        <v>1</v>
      </c>
      <c r="B536" s="8" t="s">
        <v>3330</v>
      </c>
      <c r="C536" s="8" t="s">
        <v>3331</v>
      </c>
      <c r="D536" s="8" t="s">
        <v>3332</v>
      </c>
      <c r="E536" s="7">
        <v>99.441000000000003</v>
      </c>
      <c r="F536" s="7">
        <v>358</v>
      </c>
      <c r="G536" s="7">
        <v>0</v>
      </c>
      <c r="H536" s="10" t="s">
        <v>3333</v>
      </c>
      <c r="I536" t="s">
        <v>2822</v>
      </c>
      <c r="J536" t="s">
        <v>2822</v>
      </c>
    </row>
    <row r="537" spans="1:10" x14ac:dyDescent="0.25">
      <c r="A537" s="7">
        <v>1</v>
      </c>
      <c r="B537" s="8" t="s">
        <v>114</v>
      </c>
      <c r="C537" s="8" t="s">
        <v>3334</v>
      </c>
      <c r="D537" s="8" t="s">
        <v>3335</v>
      </c>
      <c r="E537" s="7">
        <v>74.721000000000004</v>
      </c>
      <c r="F537" s="7">
        <v>269</v>
      </c>
      <c r="G537" s="9">
        <v>1.3500000000000001E-131</v>
      </c>
      <c r="H537" s="10" t="s">
        <v>2984</v>
      </c>
      <c r="I537" t="s">
        <v>2822</v>
      </c>
      <c r="J537" t="s">
        <v>2822</v>
      </c>
    </row>
    <row r="538" spans="1:10" x14ac:dyDescent="0.25">
      <c r="A538" s="7">
        <v>1</v>
      </c>
      <c r="B538" s="8" t="s">
        <v>3336</v>
      </c>
      <c r="C538" s="8" t="s">
        <v>3337</v>
      </c>
      <c r="D538" s="8" t="s">
        <v>3338</v>
      </c>
      <c r="E538" s="7">
        <v>100</v>
      </c>
      <c r="F538" s="7">
        <v>134</v>
      </c>
      <c r="G538" s="9">
        <v>4.5999999999999999E-94</v>
      </c>
      <c r="H538" s="10" t="s">
        <v>3339</v>
      </c>
      <c r="I538" t="s">
        <v>2927</v>
      </c>
      <c r="J538" t="s">
        <v>2927</v>
      </c>
    </row>
    <row r="539" spans="1:10" x14ac:dyDescent="0.25">
      <c r="A539" s="7">
        <v>1</v>
      </c>
      <c r="B539" s="8" t="s">
        <v>3340</v>
      </c>
      <c r="C539" s="8" t="s">
        <v>3341</v>
      </c>
      <c r="D539" s="8" t="s">
        <v>3342</v>
      </c>
      <c r="E539" s="7">
        <v>98.555999999999997</v>
      </c>
      <c r="F539" s="7">
        <v>277</v>
      </c>
      <c r="G539" s="7">
        <v>0</v>
      </c>
      <c r="H539" s="10" t="s">
        <v>3343</v>
      </c>
      <c r="I539" t="s">
        <v>2927</v>
      </c>
      <c r="J539" t="s">
        <v>2927</v>
      </c>
    </row>
    <row r="540" spans="1:10" x14ac:dyDescent="0.25">
      <c r="A540" s="7">
        <v>1</v>
      </c>
      <c r="B540" s="8" t="s">
        <v>3344</v>
      </c>
      <c r="C540" s="8" t="s">
        <v>3345</v>
      </c>
      <c r="D540" s="8" t="s">
        <v>3346</v>
      </c>
      <c r="E540" s="7">
        <v>98.430999999999997</v>
      </c>
      <c r="F540" s="7">
        <v>765</v>
      </c>
      <c r="G540" s="7">
        <v>0</v>
      </c>
      <c r="H540" s="10" t="s">
        <v>3347</v>
      </c>
      <c r="I540" t="s">
        <v>2838</v>
      </c>
      <c r="J540" t="s">
        <v>2839</v>
      </c>
    </row>
    <row r="541" spans="1:10" x14ac:dyDescent="0.25">
      <c r="A541" s="7">
        <v>1</v>
      </c>
      <c r="B541" s="8" t="s">
        <v>3348</v>
      </c>
      <c r="C541" s="8" t="s">
        <v>3349</v>
      </c>
      <c r="D541" s="8" t="s">
        <v>3350</v>
      </c>
      <c r="E541" s="7">
        <v>92.65</v>
      </c>
      <c r="F541" s="7">
        <v>517</v>
      </c>
      <c r="G541" s="7">
        <v>0</v>
      </c>
      <c r="H541" s="10" t="s">
        <v>3351</v>
      </c>
      <c r="I541" t="s">
        <v>2822</v>
      </c>
      <c r="J541" t="s">
        <v>2822</v>
      </c>
    </row>
    <row r="542" spans="1:10" x14ac:dyDescent="0.25">
      <c r="A542" s="7">
        <v>1</v>
      </c>
      <c r="B542" s="8" t="s">
        <v>3352</v>
      </c>
      <c r="C542" s="8" t="s">
        <v>3353</v>
      </c>
      <c r="D542" s="8" t="s">
        <v>3354</v>
      </c>
      <c r="E542" s="7">
        <v>96.736999999999995</v>
      </c>
      <c r="F542" s="7">
        <v>950</v>
      </c>
      <c r="G542" s="7">
        <v>0</v>
      </c>
      <c r="H542" s="10" t="s">
        <v>3355</v>
      </c>
      <c r="I542" t="s">
        <v>2822</v>
      </c>
      <c r="J542" t="s">
        <v>2822</v>
      </c>
    </row>
    <row r="543" spans="1:10" x14ac:dyDescent="0.25">
      <c r="A543" s="7">
        <v>1</v>
      </c>
      <c r="B543" s="8" t="s">
        <v>3356</v>
      </c>
      <c r="C543" s="8" t="s">
        <v>3357</v>
      </c>
      <c r="D543" s="8" t="s">
        <v>3358</v>
      </c>
      <c r="E543" s="7">
        <v>97.527000000000001</v>
      </c>
      <c r="F543" s="7">
        <v>283</v>
      </c>
      <c r="G543" s="7">
        <v>0</v>
      </c>
      <c r="H543" s="10" t="s">
        <v>3359</v>
      </c>
      <c r="I543" t="s">
        <v>2838</v>
      </c>
      <c r="J543" t="s">
        <v>2839</v>
      </c>
    </row>
    <row r="544" spans="1:10" x14ac:dyDescent="0.25">
      <c r="A544" s="7">
        <v>4</v>
      </c>
      <c r="B544" s="8" t="s">
        <v>3360</v>
      </c>
      <c r="C544" s="8" t="s">
        <v>3107</v>
      </c>
      <c r="D544" s="8" t="s">
        <v>3108</v>
      </c>
      <c r="E544" s="7">
        <v>73.575000000000003</v>
      </c>
      <c r="F544" s="7">
        <v>193</v>
      </c>
      <c r="G544" s="9">
        <v>5.4499999999999997E-92</v>
      </c>
      <c r="H544" s="10" t="s">
        <v>3109</v>
      </c>
      <c r="I544" t="s">
        <v>2913</v>
      </c>
      <c r="J544" t="s">
        <v>2914</v>
      </c>
    </row>
    <row r="545" spans="1:10" x14ac:dyDescent="0.25">
      <c r="A545" s="7">
        <v>1</v>
      </c>
      <c r="B545" s="8" t="s">
        <v>3361</v>
      </c>
      <c r="C545" s="8" t="s">
        <v>3362</v>
      </c>
      <c r="D545" s="8" t="s">
        <v>3363</v>
      </c>
      <c r="E545" s="7">
        <v>99.397999999999996</v>
      </c>
      <c r="F545" s="7">
        <v>166</v>
      </c>
      <c r="G545" s="9">
        <v>3.1799999999999998E-112</v>
      </c>
      <c r="H545" s="10" t="s">
        <v>3364</v>
      </c>
      <c r="I545" t="s">
        <v>2927</v>
      </c>
      <c r="J545" t="s">
        <v>2927</v>
      </c>
    </row>
    <row r="546" spans="1:10" x14ac:dyDescent="0.25">
      <c r="A546" s="7">
        <v>2</v>
      </c>
      <c r="B546" s="8" t="s">
        <v>3365</v>
      </c>
      <c r="C546" s="8" t="s">
        <v>3366</v>
      </c>
      <c r="D546" s="8" t="s">
        <v>3367</v>
      </c>
      <c r="E546" s="7">
        <v>95.808000000000007</v>
      </c>
      <c r="F546" s="7">
        <v>167</v>
      </c>
      <c r="G546" s="9">
        <v>7.3200000000000004E-109</v>
      </c>
      <c r="H546" s="10" t="s">
        <v>3368</v>
      </c>
      <c r="I546" t="s">
        <v>2822</v>
      </c>
      <c r="J546" t="s">
        <v>2822</v>
      </c>
    </row>
    <row r="547" spans="1:10" x14ac:dyDescent="0.25">
      <c r="A547" s="7">
        <v>1</v>
      </c>
      <c r="B547" s="8" t="s">
        <v>3369</v>
      </c>
      <c r="C547" s="8" t="s">
        <v>3370</v>
      </c>
      <c r="D547" s="8" t="s">
        <v>3371</v>
      </c>
      <c r="E547" s="7">
        <v>99.033000000000001</v>
      </c>
      <c r="F547" s="7">
        <v>517</v>
      </c>
      <c r="G547" s="7">
        <v>0</v>
      </c>
      <c r="H547" s="10" t="s">
        <v>3372</v>
      </c>
      <c r="I547" t="s">
        <v>2822</v>
      </c>
      <c r="J547" t="s">
        <v>2822</v>
      </c>
    </row>
    <row r="548" spans="1:10" x14ac:dyDescent="0.25">
      <c r="A548" s="7">
        <v>1</v>
      </c>
      <c r="B548" s="8" t="s">
        <v>3373</v>
      </c>
      <c r="C548" s="8" t="s">
        <v>3374</v>
      </c>
      <c r="D548" s="8" t="s">
        <v>3375</v>
      </c>
      <c r="E548" s="7">
        <v>99.903000000000006</v>
      </c>
      <c r="F548" s="7">
        <v>1032</v>
      </c>
      <c r="G548" s="7">
        <v>0</v>
      </c>
      <c r="H548" s="10" t="s">
        <v>3376</v>
      </c>
      <c r="I548" t="s">
        <v>2822</v>
      </c>
      <c r="J548" t="s">
        <v>2822</v>
      </c>
    </row>
    <row r="549" spans="1:10" x14ac:dyDescent="0.25">
      <c r="A549" s="7">
        <v>1</v>
      </c>
      <c r="B549" s="8" t="s">
        <v>3377</v>
      </c>
      <c r="C549" s="8" t="s">
        <v>3378</v>
      </c>
      <c r="D549" s="8" t="s">
        <v>3379</v>
      </c>
      <c r="E549" s="7">
        <v>100</v>
      </c>
      <c r="F549" s="7">
        <v>102</v>
      </c>
      <c r="G549" s="9">
        <v>7.0600000000000004E-68</v>
      </c>
      <c r="H549" s="10" t="s">
        <v>3380</v>
      </c>
      <c r="I549" t="s">
        <v>2838</v>
      </c>
      <c r="J549" t="s">
        <v>2839</v>
      </c>
    </row>
    <row r="550" spans="1:10" x14ac:dyDescent="0.25">
      <c r="A550" s="7">
        <v>1</v>
      </c>
      <c r="B550" s="8" t="s">
        <v>3381</v>
      </c>
      <c r="C550" s="8" t="s">
        <v>3382</v>
      </c>
      <c r="D550" s="8" t="s">
        <v>3383</v>
      </c>
      <c r="E550" s="7">
        <v>100</v>
      </c>
      <c r="F550" s="7">
        <v>142</v>
      </c>
      <c r="G550" s="9">
        <v>7.6100000000000003E-98</v>
      </c>
      <c r="H550" s="10" t="s">
        <v>3384</v>
      </c>
      <c r="I550" t="s">
        <v>2855</v>
      </c>
      <c r="J550" t="s">
        <v>2856</v>
      </c>
    </row>
    <row r="551" spans="1:10" x14ac:dyDescent="0.25">
      <c r="A551" s="7">
        <v>1</v>
      </c>
      <c r="B551" s="8" t="s">
        <v>45</v>
      </c>
      <c r="C551" s="8" t="s">
        <v>3385</v>
      </c>
      <c r="D551" s="8" t="s">
        <v>3386</v>
      </c>
      <c r="E551" s="7">
        <v>100</v>
      </c>
      <c r="F551" s="7">
        <v>164</v>
      </c>
      <c r="G551" s="9">
        <v>1.3400000000000001E-118</v>
      </c>
      <c r="H551" s="10" t="s">
        <v>3387</v>
      </c>
      <c r="I551" t="s">
        <v>2838</v>
      </c>
      <c r="J551" t="s">
        <v>2839</v>
      </c>
    </row>
    <row r="552" spans="1:10" x14ac:dyDescent="0.25">
      <c r="A552" s="7">
        <v>1</v>
      </c>
      <c r="B552" s="8" t="s">
        <v>3388</v>
      </c>
      <c r="C552" s="8" t="s">
        <v>3389</v>
      </c>
      <c r="D552" s="8" t="s">
        <v>3390</v>
      </c>
      <c r="E552" s="7">
        <v>100</v>
      </c>
      <c r="F552" s="7">
        <v>326</v>
      </c>
      <c r="G552" s="7">
        <v>0</v>
      </c>
      <c r="H552" s="10" t="s">
        <v>3391</v>
      </c>
      <c r="I552" t="s">
        <v>2855</v>
      </c>
      <c r="J552" t="s">
        <v>2856</v>
      </c>
    </row>
    <row r="553" spans="1:10" x14ac:dyDescent="0.25">
      <c r="A553" s="7">
        <v>1</v>
      </c>
      <c r="B553" s="8" t="s">
        <v>335</v>
      </c>
      <c r="C553" s="8" t="s">
        <v>3392</v>
      </c>
      <c r="D553" s="8" t="s">
        <v>3393</v>
      </c>
      <c r="E553" s="7">
        <v>100</v>
      </c>
      <c r="F553" s="7">
        <v>312</v>
      </c>
      <c r="G553" s="7">
        <v>0</v>
      </c>
      <c r="H553" s="10" t="s">
        <v>3394</v>
      </c>
      <c r="I553" t="s">
        <v>2838</v>
      </c>
      <c r="J553" t="s">
        <v>2839</v>
      </c>
    </row>
    <row r="554" spans="1:10" x14ac:dyDescent="0.25">
      <c r="A554" s="7">
        <v>1</v>
      </c>
      <c r="B554" s="8" t="s">
        <v>47</v>
      </c>
      <c r="C554" s="8" t="s">
        <v>3395</v>
      </c>
      <c r="D554" s="8" t="s">
        <v>3396</v>
      </c>
      <c r="E554" s="7">
        <v>100</v>
      </c>
      <c r="F554" s="7">
        <v>316</v>
      </c>
      <c r="G554" s="7">
        <v>0</v>
      </c>
      <c r="H554" s="10" t="s">
        <v>3394</v>
      </c>
      <c r="I554" t="s">
        <v>2838</v>
      </c>
      <c r="J554" t="s">
        <v>2839</v>
      </c>
    </row>
    <row r="555" spans="1:10" x14ac:dyDescent="0.25">
      <c r="A555" s="7">
        <v>1</v>
      </c>
      <c r="B555" s="8" t="s">
        <v>3397</v>
      </c>
      <c r="C555" s="8" t="s">
        <v>3398</v>
      </c>
      <c r="D555" s="8" t="s">
        <v>3399</v>
      </c>
      <c r="E555" s="7">
        <v>100</v>
      </c>
      <c r="F555" s="7">
        <v>478</v>
      </c>
      <c r="G555" s="7">
        <v>0</v>
      </c>
      <c r="H555" s="10" t="s">
        <v>2959</v>
      </c>
      <c r="I555" t="s">
        <v>2838</v>
      </c>
      <c r="J555" t="s">
        <v>2839</v>
      </c>
    </row>
    <row r="556" spans="1:10" x14ac:dyDescent="0.25">
      <c r="A556" s="7">
        <v>1</v>
      </c>
      <c r="B556" s="8" t="s">
        <v>3400</v>
      </c>
      <c r="C556" s="8" t="s">
        <v>3401</v>
      </c>
      <c r="D556" s="8" t="s">
        <v>3402</v>
      </c>
      <c r="E556" s="7">
        <v>100</v>
      </c>
      <c r="F556" s="7">
        <v>500</v>
      </c>
      <c r="G556" s="7">
        <v>0</v>
      </c>
      <c r="H556" s="10" t="s">
        <v>3403</v>
      </c>
      <c r="I556" t="s">
        <v>2838</v>
      </c>
      <c r="J556" t="s">
        <v>2839</v>
      </c>
    </row>
    <row r="557" spans="1:10" x14ac:dyDescent="0.25">
      <c r="A557" s="7">
        <v>1</v>
      </c>
      <c r="B557" s="8" t="s">
        <v>3404</v>
      </c>
      <c r="C557" s="8" t="s">
        <v>3405</v>
      </c>
      <c r="D557" s="8" t="s">
        <v>3406</v>
      </c>
      <c r="E557" s="7">
        <v>100</v>
      </c>
      <c r="F557" s="7">
        <v>494</v>
      </c>
      <c r="G557" s="7">
        <v>0</v>
      </c>
      <c r="H557" s="10" t="s">
        <v>3407</v>
      </c>
      <c r="I557" t="s">
        <v>2855</v>
      </c>
      <c r="J557" t="s">
        <v>2856</v>
      </c>
    </row>
    <row r="558" spans="1:10" x14ac:dyDescent="0.25">
      <c r="A558" s="7">
        <v>1</v>
      </c>
      <c r="B558" s="8" t="s">
        <v>3408</v>
      </c>
      <c r="C558" s="8" t="s">
        <v>3409</v>
      </c>
      <c r="D558" s="8" t="s">
        <v>3410</v>
      </c>
      <c r="E558" s="7">
        <v>100</v>
      </c>
      <c r="F558" s="7">
        <v>164</v>
      </c>
      <c r="G558" s="9">
        <v>1.44E-118</v>
      </c>
      <c r="H558" s="10" t="s">
        <v>3411</v>
      </c>
      <c r="I558" t="s">
        <v>2838</v>
      </c>
      <c r="J558" t="s">
        <v>2839</v>
      </c>
    </row>
    <row r="559" spans="1:10" x14ac:dyDescent="0.25">
      <c r="A559" s="7">
        <v>1</v>
      </c>
      <c r="B559" s="8" t="s">
        <v>341</v>
      </c>
      <c r="C559" s="8" t="s">
        <v>3412</v>
      </c>
      <c r="D559" s="8" t="s">
        <v>3413</v>
      </c>
      <c r="E559" s="7">
        <v>100</v>
      </c>
      <c r="F559" s="7">
        <v>167</v>
      </c>
      <c r="G559" s="9">
        <v>7.5200000000000003E-120</v>
      </c>
      <c r="H559" s="10" t="s">
        <v>3414</v>
      </c>
      <c r="I559" t="s">
        <v>2838</v>
      </c>
      <c r="J559" t="s">
        <v>2839</v>
      </c>
    </row>
    <row r="560" spans="1:10" x14ac:dyDescent="0.25">
      <c r="A560" s="7">
        <v>1</v>
      </c>
      <c r="B560" s="8" t="s">
        <v>3415</v>
      </c>
      <c r="C560" s="8" t="s">
        <v>3416</v>
      </c>
      <c r="D560" s="8" t="s">
        <v>3417</v>
      </c>
      <c r="E560" s="7">
        <v>100</v>
      </c>
      <c r="F560" s="7">
        <v>160</v>
      </c>
      <c r="G560" s="9">
        <v>6.7200000000000001E-114</v>
      </c>
      <c r="H560" s="10" t="s">
        <v>3418</v>
      </c>
      <c r="I560" t="s">
        <v>2838</v>
      </c>
      <c r="J560" t="s">
        <v>2839</v>
      </c>
    </row>
    <row r="561" spans="1:10" x14ac:dyDescent="0.25">
      <c r="A561" s="7">
        <v>1</v>
      </c>
      <c r="B561" s="8" t="s">
        <v>3419</v>
      </c>
      <c r="C561" s="8" t="s">
        <v>3420</v>
      </c>
      <c r="D561" s="8" t="s">
        <v>3421</v>
      </c>
      <c r="E561" s="7">
        <v>100</v>
      </c>
      <c r="F561" s="7">
        <v>221</v>
      </c>
      <c r="G561" s="9">
        <v>3.7100000000000002E-159</v>
      </c>
      <c r="H561" s="10" t="s">
        <v>3422</v>
      </c>
      <c r="I561" t="s">
        <v>2838</v>
      </c>
      <c r="J561" t="s">
        <v>2839</v>
      </c>
    </row>
    <row r="562" spans="1:10" x14ac:dyDescent="0.25">
      <c r="A562" s="7">
        <v>1</v>
      </c>
      <c r="B562" s="8" t="s">
        <v>63</v>
      </c>
      <c r="C562" s="8" t="s">
        <v>3423</v>
      </c>
      <c r="D562" s="8" t="s">
        <v>3424</v>
      </c>
      <c r="E562" s="7">
        <v>100</v>
      </c>
      <c r="F562" s="7">
        <v>164</v>
      </c>
      <c r="G562" s="9">
        <v>1.1300000000000001E-118</v>
      </c>
      <c r="H562" s="10" t="s">
        <v>3387</v>
      </c>
      <c r="I562" t="s">
        <v>2838</v>
      </c>
      <c r="J562" t="s">
        <v>2839</v>
      </c>
    </row>
    <row r="563" spans="1:10" x14ac:dyDescent="0.25">
      <c r="A563" s="7">
        <v>1</v>
      </c>
      <c r="B563" s="8" t="s">
        <v>3425</v>
      </c>
      <c r="C563" s="8" t="s">
        <v>3426</v>
      </c>
      <c r="D563" s="8" t="s">
        <v>3427</v>
      </c>
      <c r="E563" s="7">
        <v>100</v>
      </c>
      <c r="F563" s="7">
        <v>342</v>
      </c>
      <c r="G563" s="7">
        <v>0</v>
      </c>
      <c r="H563" s="10" t="s">
        <v>3428</v>
      </c>
      <c r="I563" t="s">
        <v>2838</v>
      </c>
      <c r="J563" t="s">
        <v>2839</v>
      </c>
    </row>
    <row r="564" spans="1:10" x14ac:dyDescent="0.25">
      <c r="A564" s="7">
        <v>3</v>
      </c>
      <c r="B564" s="8" t="s">
        <v>347</v>
      </c>
      <c r="C564" s="8" t="s">
        <v>3429</v>
      </c>
      <c r="D564" s="8" t="s">
        <v>3430</v>
      </c>
      <c r="E564" s="7">
        <v>100</v>
      </c>
      <c r="F564" s="7">
        <v>340</v>
      </c>
      <c r="G564" s="7">
        <v>0</v>
      </c>
      <c r="H564" s="10" t="s">
        <v>3428</v>
      </c>
      <c r="I564" t="s">
        <v>2838</v>
      </c>
      <c r="J564" t="s">
        <v>2839</v>
      </c>
    </row>
    <row r="565" spans="1:10" x14ac:dyDescent="0.25">
      <c r="A565" s="7">
        <v>1</v>
      </c>
      <c r="B565" s="8" t="s">
        <v>350</v>
      </c>
      <c r="C565" s="8" t="s">
        <v>3431</v>
      </c>
      <c r="D565" s="8" t="s">
        <v>3432</v>
      </c>
      <c r="E565" s="7">
        <v>100</v>
      </c>
      <c r="F565" s="7">
        <v>342</v>
      </c>
      <c r="G565" s="7">
        <v>0</v>
      </c>
      <c r="H565" s="10" t="s">
        <v>3428</v>
      </c>
      <c r="I565" t="s">
        <v>2838</v>
      </c>
      <c r="J565" t="s">
        <v>2839</v>
      </c>
    </row>
    <row r="566" spans="1:10" x14ac:dyDescent="0.25">
      <c r="A566" s="7">
        <v>1</v>
      </c>
      <c r="B566" s="8" t="s">
        <v>3433</v>
      </c>
      <c r="C566" s="8" t="s">
        <v>3434</v>
      </c>
      <c r="D566" s="8" t="s">
        <v>3435</v>
      </c>
      <c r="E566" s="7">
        <v>100</v>
      </c>
      <c r="F566" s="7">
        <v>176</v>
      </c>
      <c r="G566" s="9">
        <v>2.31E-125</v>
      </c>
      <c r="H566" s="10" t="s">
        <v>1875</v>
      </c>
      <c r="I566" t="s">
        <v>2838</v>
      </c>
      <c r="J566" t="s">
        <v>2839</v>
      </c>
    </row>
    <row r="567" spans="1:10" x14ac:dyDescent="0.25">
      <c r="A567" s="7">
        <v>1</v>
      </c>
      <c r="B567" s="8" t="s">
        <v>352</v>
      </c>
      <c r="C567" s="8" t="s">
        <v>3436</v>
      </c>
      <c r="D567" s="8" t="s">
        <v>3437</v>
      </c>
      <c r="E567" s="7">
        <v>100</v>
      </c>
      <c r="F567" s="7">
        <v>312</v>
      </c>
      <c r="G567" s="7">
        <v>0</v>
      </c>
      <c r="H567" s="10" t="s">
        <v>3438</v>
      </c>
      <c r="I567" t="s">
        <v>2838</v>
      </c>
      <c r="J567" t="s">
        <v>2839</v>
      </c>
    </row>
    <row r="568" spans="1:10" x14ac:dyDescent="0.25">
      <c r="A568" s="7">
        <v>1</v>
      </c>
      <c r="B568" s="8" t="s">
        <v>354</v>
      </c>
      <c r="C568" s="8" t="s">
        <v>3439</v>
      </c>
      <c r="D568" s="8" t="s">
        <v>3440</v>
      </c>
      <c r="E568" s="7">
        <v>100</v>
      </c>
      <c r="F568" s="7">
        <v>436</v>
      </c>
      <c r="G568" s="7">
        <v>0</v>
      </c>
      <c r="H568" s="10" t="s">
        <v>3441</v>
      </c>
      <c r="I568" t="s">
        <v>2838</v>
      </c>
      <c r="J568" t="s">
        <v>2839</v>
      </c>
    </row>
    <row r="569" spans="1:10" x14ac:dyDescent="0.25">
      <c r="A569" s="7">
        <v>1</v>
      </c>
      <c r="B569" s="8" t="s">
        <v>3442</v>
      </c>
      <c r="C569" s="8" t="s">
        <v>3443</v>
      </c>
      <c r="D569" s="8" t="s">
        <v>3444</v>
      </c>
      <c r="E569" s="7">
        <v>100</v>
      </c>
      <c r="F569" s="7">
        <v>334</v>
      </c>
      <c r="G569" s="7">
        <v>0</v>
      </c>
      <c r="H569" s="10" t="s">
        <v>3445</v>
      </c>
      <c r="I569" t="s">
        <v>2838</v>
      </c>
      <c r="J569" t="s">
        <v>2839</v>
      </c>
    </row>
    <row r="570" spans="1:10" x14ac:dyDescent="0.25">
      <c r="A570" s="7">
        <v>1</v>
      </c>
      <c r="B570" s="8" t="s">
        <v>3446</v>
      </c>
      <c r="C570" s="8" t="s">
        <v>3447</v>
      </c>
      <c r="D570" s="8" t="s">
        <v>3448</v>
      </c>
      <c r="E570" s="7">
        <v>100</v>
      </c>
      <c r="F570" s="7">
        <v>586</v>
      </c>
      <c r="G570" s="7">
        <v>0</v>
      </c>
      <c r="H570" s="10" t="s">
        <v>3449</v>
      </c>
      <c r="I570" t="s">
        <v>2838</v>
      </c>
      <c r="J570" t="s">
        <v>2839</v>
      </c>
    </row>
    <row r="571" spans="1:10" x14ac:dyDescent="0.25">
      <c r="A571" s="7">
        <v>1</v>
      </c>
      <c r="B571" s="8" t="s">
        <v>3450</v>
      </c>
      <c r="C571" s="8" t="s">
        <v>3451</v>
      </c>
      <c r="D571" s="8" t="s">
        <v>3452</v>
      </c>
      <c r="E571" s="7">
        <v>100</v>
      </c>
      <c r="F571" s="7">
        <v>113</v>
      </c>
      <c r="G571" s="9">
        <v>1.12E-75</v>
      </c>
      <c r="H571" s="10" t="s">
        <v>3453</v>
      </c>
      <c r="I571" t="s">
        <v>2838</v>
      </c>
      <c r="J571" t="s">
        <v>2839</v>
      </c>
    </row>
    <row r="572" spans="1:10" x14ac:dyDescent="0.25">
      <c r="A572" s="7">
        <v>1</v>
      </c>
      <c r="B572" s="8" t="s">
        <v>3454</v>
      </c>
      <c r="C572" s="8" t="s">
        <v>3455</v>
      </c>
      <c r="D572" s="8" t="s">
        <v>3456</v>
      </c>
      <c r="E572" s="7">
        <v>100</v>
      </c>
      <c r="F572" s="7">
        <v>213</v>
      </c>
      <c r="G572" s="9">
        <v>4.26E-153</v>
      </c>
      <c r="H572" s="10" t="s">
        <v>3457</v>
      </c>
      <c r="I572" t="s">
        <v>2838</v>
      </c>
      <c r="J572" t="s">
        <v>2839</v>
      </c>
    </row>
    <row r="573" spans="1:10" x14ac:dyDescent="0.25">
      <c r="A573" s="7">
        <v>1</v>
      </c>
      <c r="B573" s="8" t="s">
        <v>3458</v>
      </c>
      <c r="C573" s="8" t="s">
        <v>3459</v>
      </c>
      <c r="D573" s="8" t="s">
        <v>3460</v>
      </c>
      <c r="E573" s="7">
        <v>100</v>
      </c>
      <c r="F573" s="7">
        <v>118</v>
      </c>
      <c r="G573" s="9">
        <v>1.28E-80</v>
      </c>
      <c r="H573" s="10" t="s">
        <v>3461</v>
      </c>
      <c r="I573" t="s">
        <v>2838</v>
      </c>
      <c r="J573" t="s">
        <v>2839</v>
      </c>
    </row>
    <row r="574" spans="1:10" x14ac:dyDescent="0.25">
      <c r="A574" s="7">
        <v>1</v>
      </c>
      <c r="B574" s="8" t="s">
        <v>364</v>
      </c>
      <c r="C574" s="8" t="s">
        <v>3462</v>
      </c>
      <c r="D574" s="8" t="s">
        <v>3463</v>
      </c>
      <c r="E574" s="7">
        <v>100</v>
      </c>
      <c r="F574" s="7">
        <v>225</v>
      </c>
      <c r="G574" s="9">
        <v>4.5799999999999999E-164</v>
      </c>
      <c r="H574" s="10" t="s">
        <v>1875</v>
      </c>
      <c r="I574" t="s">
        <v>2838</v>
      </c>
      <c r="J574" t="s">
        <v>2839</v>
      </c>
    </row>
    <row r="575" spans="1:10" x14ac:dyDescent="0.25">
      <c r="A575" s="7">
        <v>1</v>
      </c>
      <c r="B575" s="8" t="s">
        <v>3464</v>
      </c>
      <c r="C575" s="8" t="s">
        <v>3465</v>
      </c>
      <c r="D575" s="8" t="s">
        <v>3466</v>
      </c>
      <c r="E575" s="7">
        <v>100</v>
      </c>
      <c r="F575" s="7">
        <v>164</v>
      </c>
      <c r="G575" s="9">
        <v>2.8500000000000001E-118</v>
      </c>
      <c r="H575" s="10" t="s">
        <v>3467</v>
      </c>
      <c r="I575" t="s">
        <v>2855</v>
      </c>
      <c r="J575" t="s">
        <v>2856</v>
      </c>
    </row>
    <row r="576" spans="1:10" x14ac:dyDescent="0.25">
      <c r="A576" s="7">
        <v>1</v>
      </c>
      <c r="B576" s="8" t="s">
        <v>3468</v>
      </c>
      <c r="C576" s="8" t="s">
        <v>3469</v>
      </c>
      <c r="D576" s="8" t="s">
        <v>3470</v>
      </c>
      <c r="E576" s="7">
        <v>100</v>
      </c>
      <c r="F576" s="7">
        <v>125</v>
      </c>
      <c r="G576" s="9">
        <v>1.8700000000000001E-84</v>
      </c>
      <c r="H576" s="10" t="s">
        <v>3471</v>
      </c>
      <c r="I576" t="s">
        <v>2838</v>
      </c>
      <c r="J576" t="s">
        <v>2839</v>
      </c>
    </row>
    <row r="577" spans="1:10" x14ac:dyDescent="0.25">
      <c r="A577" s="7">
        <v>1</v>
      </c>
      <c r="B577" s="8" t="s">
        <v>68</v>
      </c>
      <c r="C577" s="8" t="s">
        <v>3472</v>
      </c>
      <c r="D577" s="8" t="s">
        <v>3473</v>
      </c>
      <c r="E577" s="7">
        <v>100</v>
      </c>
      <c r="F577" s="7">
        <v>334</v>
      </c>
      <c r="G577" s="7">
        <v>0</v>
      </c>
      <c r="H577" s="10" t="s">
        <v>3474</v>
      </c>
      <c r="I577" t="s">
        <v>2838</v>
      </c>
      <c r="J577" t="s">
        <v>2839</v>
      </c>
    </row>
    <row r="578" spans="1:10" x14ac:dyDescent="0.25">
      <c r="A578" s="7">
        <v>1</v>
      </c>
      <c r="B578" s="8" t="s">
        <v>3475</v>
      </c>
      <c r="C578" s="8" t="s">
        <v>3476</v>
      </c>
      <c r="D578" s="8" t="s">
        <v>3477</v>
      </c>
      <c r="E578" s="7">
        <v>100</v>
      </c>
      <c r="F578" s="7">
        <v>451</v>
      </c>
      <c r="G578" s="7">
        <v>0</v>
      </c>
      <c r="H578" s="10" t="s">
        <v>3478</v>
      </c>
      <c r="I578" t="s">
        <v>2838</v>
      </c>
      <c r="J578" t="s">
        <v>2839</v>
      </c>
    </row>
    <row r="579" spans="1:10" x14ac:dyDescent="0.25">
      <c r="A579" s="7">
        <v>11</v>
      </c>
      <c r="B579" s="8" t="s">
        <v>3479</v>
      </c>
      <c r="C579" s="8" t="s">
        <v>3480</v>
      </c>
      <c r="D579" s="8" t="s">
        <v>3481</v>
      </c>
      <c r="E579" s="7">
        <v>100</v>
      </c>
      <c r="F579" s="7">
        <v>98</v>
      </c>
      <c r="G579" s="9">
        <v>9.1399999999999991E-59</v>
      </c>
      <c r="H579" s="10" t="s">
        <v>3482</v>
      </c>
      <c r="I579" t="s">
        <v>2927</v>
      </c>
      <c r="J579" t="s">
        <v>2927</v>
      </c>
    </row>
    <row r="580" spans="1:10" x14ac:dyDescent="0.25">
      <c r="A580" s="7">
        <v>93</v>
      </c>
      <c r="B580" s="8" t="s">
        <v>3483</v>
      </c>
      <c r="C580" s="8" t="s">
        <v>3484</v>
      </c>
      <c r="D580" s="8" t="s">
        <v>3485</v>
      </c>
      <c r="E580" s="7">
        <v>69.078999999999994</v>
      </c>
      <c r="F580" s="7">
        <v>304</v>
      </c>
      <c r="G580" s="9">
        <v>7.2299999999999997E-151</v>
      </c>
      <c r="H580" s="10" t="s">
        <v>3486</v>
      </c>
      <c r="I580" t="s">
        <v>3487</v>
      </c>
      <c r="J580" t="s">
        <v>3487</v>
      </c>
    </row>
    <row r="581" spans="1:10" x14ac:dyDescent="0.25">
      <c r="A581" s="7">
        <v>1</v>
      </c>
      <c r="B581" s="8" t="s">
        <v>3488</v>
      </c>
      <c r="C581" s="8" t="s">
        <v>3489</v>
      </c>
      <c r="D581" s="8" t="s">
        <v>3490</v>
      </c>
      <c r="E581" s="7">
        <v>93.671000000000006</v>
      </c>
      <c r="F581" s="7">
        <v>237</v>
      </c>
      <c r="G581" s="9">
        <v>6.1099999999999999E-156</v>
      </c>
      <c r="H581" s="10" t="s">
        <v>3491</v>
      </c>
      <c r="I581" t="s">
        <v>2927</v>
      </c>
      <c r="J581" t="s">
        <v>2927</v>
      </c>
    </row>
    <row r="582" spans="1:10" x14ac:dyDescent="0.25">
      <c r="A582" s="7">
        <v>1</v>
      </c>
      <c r="B582" s="8" t="s">
        <v>3492</v>
      </c>
      <c r="C582" s="8" t="s">
        <v>3493</v>
      </c>
      <c r="D582" s="8" t="s">
        <v>3494</v>
      </c>
      <c r="E582" s="7">
        <v>96.429000000000002</v>
      </c>
      <c r="F582" s="7">
        <v>336</v>
      </c>
      <c r="G582" s="7">
        <v>0</v>
      </c>
      <c r="H582" s="10" t="s">
        <v>3495</v>
      </c>
      <c r="I582" t="s">
        <v>2822</v>
      </c>
      <c r="J582" t="s">
        <v>2822</v>
      </c>
    </row>
    <row r="583" spans="1:10" x14ac:dyDescent="0.25">
      <c r="A583" s="7">
        <v>1</v>
      </c>
      <c r="B583" s="8" t="s">
        <v>3496</v>
      </c>
      <c r="C583" s="8" t="s">
        <v>3497</v>
      </c>
      <c r="D583" s="8" t="s">
        <v>3498</v>
      </c>
      <c r="E583" s="7">
        <v>98.947000000000003</v>
      </c>
      <c r="F583" s="7">
        <v>570</v>
      </c>
      <c r="G583" s="7">
        <v>0</v>
      </c>
      <c r="H583" s="10" t="s">
        <v>3499</v>
      </c>
      <c r="I583" t="s">
        <v>2855</v>
      </c>
      <c r="J583" t="s">
        <v>2856</v>
      </c>
    </row>
    <row r="584" spans="1:10" x14ac:dyDescent="0.25">
      <c r="A584" s="7">
        <v>1</v>
      </c>
      <c r="B584" s="8" t="s">
        <v>3500</v>
      </c>
      <c r="C584" s="8" t="s">
        <v>3501</v>
      </c>
      <c r="D584" s="8" t="s">
        <v>3502</v>
      </c>
      <c r="E584" s="7">
        <v>97.524000000000001</v>
      </c>
      <c r="F584" s="7">
        <v>525</v>
      </c>
      <c r="G584" s="7">
        <v>0</v>
      </c>
      <c r="H584" s="10" t="s">
        <v>3503</v>
      </c>
      <c r="I584" t="s">
        <v>2822</v>
      </c>
      <c r="J584" t="s">
        <v>2822</v>
      </c>
    </row>
    <row r="585" spans="1:10" x14ac:dyDescent="0.25">
      <c r="A585" s="7">
        <v>1</v>
      </c>
      <c r="B585" s="8" t="s">
        <v>3504</v>
      </c>
      <c r="C585" s="8" t="s">
        <v>3505</v>
      </c>
      <c r="D585" s="8" t="s">
        <v>3506</v>
      </c>
      <c r="E585" s="7">
        <v>99.658000000000001</v>
      </c>
      <c r="F585" s="7">
        <v>292</v>
      </c>
      <c r="G585" s="7">
        <v>0</v>
      </c>
      <c r="H585" s="10" t="s">
        <v>3507</v>
      </c>
      <c r="I585" t="s">
        <v>2822</v>
      </c>
      <c r="J585" t="s">
        <v>2822</v>
      </c>
    </row>
    <row r="586" spans="1:10" x14ac:dyDescent="0.25">
      <c r="A586" s="7">
        <v>7</v>
      </c>
      <c r="B586" s="8" t="s">
        <v>3508</v>
      </c>
      <c r="C586" s="8" t="s">
        <v>3509</v>
      </c>
      <c r="D586" s="8" t="s">
        <v>3510</v>
      </c>
      <c r="E586" s="7">
        <v>76.19</v>
      </c>
      <c r="F586" s="7">
        <v>147</v>
      </c>
      <c r="G586" s="9">
        <v>6.4499999999999994E-67</v>
      </c>
      <c r="H586" s="10" t="s">
        <v>3511</v>
      </c>
      <c r="I586" t="s">
        <v>2861</v>
      </c>
      <c r="J586" t="s">
        <v>2861</v>
      </c>
    </row>
    <row r="587" spans="1:10" x14ac:dyDescent="0.25">
      <c r="A587" s="7">
        <v>1</v>
      </c>
      <c r="B587" s="8" t="s">
        <v>1134</v>
      </c>
      <c r="C587" s="8" t="s">
        <v>3512</v>
      </c>
      <c r="D587" s="8" t="s">
        <v>3513</v>
      </c>
      <c r="E587" s="7">
        <v>96.956999999999994</v>
      </c>
      <c r="F587" s="7">
        <v>230</v>
      </c>
      <c r="G587" s="9">
        <v>5.4000000000000001E-166</v>
      </c>
      <c r="H587" s="10" t="s">
        <v>2980</v>
      </c>
      <c r="I587" t="s">
        <v>2855</v>
      </c>
      <c r="J587" t="s">
        <v>2856</v>
      </c>
    </row>
    <row r="588" spans="1:10" x14ac:dyDescent="0.25">
      <c r="A588" s="7">
        <v>1</v>
      </c>
      <c r="B588" s="8" t="s">
        <v>3514</v>
      </c>
      <c r="C588" s="8" t="s">
        <v>3515</v>
      </c>
      <c r="D588" s="8" t="s">
        <v>3516</v>
      </c>
      <c r="E588" s="7">
        <v>96.225999999999999</v>
      </c>
      <c r="F588" s="7">
        <v>371</v>
      </c>
      <c r="G588" s="7">
        <v>0</v>
      </c>
      <c r="H588" s="10" t="s">
        <v>3517</v>
      </c>
      <c r="I588" t="s">
        <v>2855</v>
      </c>
      <c r="J588" t="s">
        <v>2856</v>
      </c>
    </row>
    <row r="589" spans="1:10" x14ac:dyDescent="0.25">
      <c r="A589" s="7">
        <v>6</v>
      </c>
      <c r="B589" s="8" t="s">
        <v>3518</v>
      </c>
      <c r="C589" s="8" t="s">
        <v>3519</v>
      </c>
      <c r="D589" s="8" t="s">
        <v>3520</v>
      </c>
      <c r="E589" s="7">
        <v>77.956999999999994</v>
      </c>
      <c r="F589" s="7">
        <v>186</v>
      </c>
      <c r="G589" s="9">
        <v>9.8900000000000003E-89</v>
      </c>
      <c r="H589" s="10" t="s">
        <v>3521</v>
      </c>
      <c r="I589" t="s">
        <v>3522</v>
      </c>
      <c r="J589" t="s">
        <v>3523</v>
      </c>
    </row>
    <row r="590" spans="1:10" x14ac:dyDescent="0.25">
      <c r="A590" s="7">
        <v>1</v>
      </c>
      <c r="B590" s="8" t="s">
        <v>3524</v>
      </c>
      <c r="C590" s="8" t="s">
        <v>3525</v>
      </c>
      <c r="D590" s="8" t="s">
        <v>3526</v>
      </c>
      <c r="E590" s="7">
        <v>95.855999999999995</v>
      </c>
      <c r="F590" s="7">
        <v>362</v>
      </c>
      <c r="G590" s="7">
        <v>0</v>
      </c>
      <c r="H590" s="10" t="s">
        <v>3391</v>
      </c>
      <c r="I590" t="s">
        <v>2822</v>
      </c>
      <c r="J590" t="s">
        <v>2822</v>
      </c>
    </row>
    <row r="591" spans="1:10" x14ac:dyDescent="0.25">
      <c r="A591" s="7">
        <v>1</v>
      </c>
      <c r="B591" s="8" t="s">
        <v>3527</v>
      </c>
      <c r="C591" s="8" t="s">
        <v>3528</v>
      </c>
      <c r="D591" s="8" t="s">
        <v>3529</v>
      </c>
      <c r="E591" s="7">
        <v>97.763999999999996</v>
      </c>
      <c r="F591" s="7">
        <v>313</v>
      </c>
      <c r="G591" s="7">
        <v>0</v>
      </c>
      <c r="H591" s="10" t="s">
        <v>3530</v>
      </c>
      <c r="I591" t="s">
        <v>2822</v>
      </c>
      <c r="J591" t="s">
        <v>2822</v>
      </c>
    </row>
    <row r="592" spans="1:10" x14ac:dyDescent="0.25">
      <c r="A592" s="7">
        <v>1</v>
      </c>
      <c r="B592" s="8" t="s">
        <v>3531</v>
      </c>
      <c r="C592" s="8" t="s">
        <v>3532</v>
      </c>
      <c r="D592" s="8" t="s">
        <v>3533</v>
      </c>
      <c r="E592" s="7">
        <v>95.638999999999996</v>
      </c>
      <c r="F592" s="7">
        <v>321</v>
      </c>
      <c r="G592" s="7">
        <v>0</v>
      </c>
      <c r="H592" s="10" t="s">
        <v>3534</v>
      </c>
      <c r="I592" t="s">
        <v>2822</v>
      </c>
      <c r="J592" t="s">
        <v>2822</v>
      </c>
    </row>
    <row r="593" spans="1:10" x14ac:dyDescent="0.25">
      <c r="A593" s="7">
        <v>1</v>
      </c>
      <c r="B593" s="8" t="s">
        <v>3535</v>
      </c>
      <c r="C593" s="8" t="s">
        <v>3536</v>
      </c>
      <c r="D593" s="8" t="s">
        <v>3537</v>
      </c>
      <c r="E593" s="7">
        <v>99.444000000000003</v>
      </c>
      <c r="F593" s="7">
        <v>360</v>
      </c>
      <c r="G593" s="7">
        <v>0</v>
      </c>
      <c r="H593" s="10" t="s">
        <v>3538</v>
      </c>
      <c r="I593" t="s">
        <v>2927</v>
      </c>
      <c r="J593" t="s">
        <v>2927</v>
      </c>
    </row>
    <row r="594" spans="1:10" x14ac:dyDescent="0.25">
      <c r="A594" s="7">
        <v>1</v>
      </c>
      <c r="B594" s="8" t="s">
        <v>3539</v>
      </c>
      <c r="C594" s="8" t="s">
        <v>3540</v>
      </c>
      <c r="D594" s="8" t="s">
        <v>3541</v>
      </c>
      <c r="E594" s="7">
        <v>94.512</v>
      </c>
      <c r="F594" s="7">
        <v>164</v>
      </c>
      <c r="G594" s="9">
        <v>1.87E-66</v>
      </c>
      <c r="H594" s="10" t="s">
        <v>3542</v>
      </c>
      <c r="I594" t="s">
        <v>2855</v>
      </c>
      <c r="J594" t="s">
        <v>2856</v>
      </c>
    </row>
    <row r="595" spans="1:10" x14ac:dyDescent="0.25">
      <c r="A595" s="7">
        <v>2</v>
      </c>
      <c r="B595" s="8" t="s">
        <v>1139</v>
      </c>
      <c r="C595" s="8" t="s">
        <v>3543</v>
      </c>
      <c r="D595" s="8" t="s">
        <v>3544</v>
      </c>
      <c r="E595" s="7">
        <v>99.415000000000006</v>
      </c>
      <c r="F595" s="7">
        <v>171</v>
      </c>
      <c r="G595" s="9">
        <v>4.5E-118</v>
      </c>
      <c r="H595" s="10" t="s">
        <v>3545</v>
      </c>
      <c r="I595" t="s">
        <v>2822</v>
      </c>
      <c r="J595" t="s">
        <v>2822</v>
      </c>
    </row>
    <row r="596" spans="1:10" x14ac:dyDescent="0.25">
      <c r="A596" s="7">
        <v>1</v>
      </c>
      <c r="B596" s="8" t="s">
        <v>49</v>
      </c>
      <c r="C596" s="8" t="s">
        <v>3546</v>
      </c>
      <c r="D596" s="8" t="s">
        <v>3547</v>
      </c>
      <c r="E596" s="7">
        <v>100</v>
      </c>
      <c r="F596" s="7">
        <v>312</v>
      </c>
      <c r="G596" s="7">
        <v>0</v>
      </c>
      <c r="H596" s="10" t="s">
        <v>3391</v>
      </c>
      <c r="I596" t="s">
        <v>2822</v>
      </c>
      <c r="J596" t="s">
        <v>2822</v>
      </c>
    </row>
    <row r="597" spans="1:10" x14ac:dyDescent="0.25">
      <c r="A597" s="7">
        <v>1</v>
      </c>
      <c r="B597" s="8" t="s">
        <v>3548</v>
      </c>
      <c r="C597" s="8" t="s">
        <v>3549</v>
      </c>
      <c r="D597" s="8" t="s">
        <v>3550</v>
      </c>
      <c r="E597" s="7">
        <v>92.376999999999995</v>
      </c>
      <c r="F597" s="7">
        <v>223</v>
      </c>
      <c r="G597" s="9">
        <v>1.1300000000000001E-136</v>
      </c>
      <c r="H597" s="10" t="s">
        <v>3551</v>
      </c>
      <c r="I597" t="s">
        <v>2822</v>
      </c>
      <c r="J597" t="s">
        <v>2822</v>
      </c>
    </row>
    <row r="598" spans="1:10" x14ac:dyDescent="0.25">
      <c r="A598" s="7">
        <v>2</v>
      </c>
      <c r="B598" s="8" t="s">
        <v>3552</v>
      </c>
      <c r="C598" s="8" t="s">
        <v>2831</v>
      </c>
      <c r="D598" s="8" t="s">
        <v>2832</v>
      </c>
      <c r="E598" s="7">
        <v>96.406999999999996</v>
      </c>
      <c r="F598" s="7">
        <v>334</v>
      </c>
      <c r="G598" s="7">
        <v>0</v>
      </c>
      <c r="H598" s="10" t="s">
        <v>2833</v>
      </c>
      <c r="I598" t="s">
        <v>2822</v>
      </c>
      <c r="J598" t="s">
        <v>2822</v>
      </c>
    </row>
    <row r="599" spans="1:10" x14ac:dyDescent="0.25">
      <c r="A599" s="7">
        <v>3</v>
      </c>
      <c r="B599" s="8" t="s">
        <v>3553</v>
      </c>
      <c r="C599" s="8" t="s">
        <v>3554</v>
      </c>
      <c r="D599" s="8" t="s">
        <v>3555</v>
      </c>
      <c r="E599" s="7">
        <v>93.022999999999996</v>
      </c>
      <c r="F599" s="7">
        <v>172</v>
      </c>
      <c r="G599" s="9">
        <v>1.1499999999999999E-115</v>
      </c>
      <c r="H599" s="10" t="s">
        <v>3556</v>
      </c>
      <c r="I599" t="s">
        <v>2822</v>
      </c>
      <c r="J599" t="s">
        <v>2822</v>
      </c>
    </row>
    <row r="600" spans="1:10" x14ac:dyDescent="0.25">
      <c r="A600" s="7">
        <v>2</v>
      </c>
      <c r="B600" s="8" t="s">
        <v>3557</v>
      </c>
      <c r="C600" s="8" t="s">
        <v>3558</v>
      </c>
      <c r="D600" s="8" t="s">
        <v>3559</v>
      </c>
      <c r="E600" s="7">
        <v>99.13</v>
      </c>
      <c r="F600" s="7">
        <v>115</v>
      </c>
      <c r="G600" s="9">
        <v>4.3199999999999999E-72</v>
      </c>
      <c r="H600" s="10" t="s">
        <v>3560</v>
      </c>
      <c r="I600" t="s">
        <v>2838</v>
      </c>
      <c r="J600" t="s">
        <v>2839</v>
      </c>
    </row>
    <row r="601" spans="1:10" x14ac:dyDescent="0.25">
      <c r="A601" s="7">
        <v>2</v>
      </c>
      <c r="B601" s="8" t="s">
        <v>3561</v>
      </c>
      <c r="C601" s="8" t="s">
        <v>3562</v>
      </c>
      <c r="D601" s="8" t="s">
        <v>3563</v>
      </c>
      <c r="E601" s="7">
        <v>96.244</v>
      </c>
      <c r="F601" s="7">
        <v>213</v>
      </c>
      <c r="G601" s="9">
        <v>9.2600000000000003E-148</v>
      </c>
      <c r="H601" s="10" t="s">
        <v>3564</v>
      </c>
      <c r="I601" t="s">
        <v>2822</v>
      </c>
      <c r="J601" t="s">
        <v>2822</v>
      </c>
    </row>
    <row r="602" spans="1:10" x14ac:dyDescent="0.25">
      <c r="A602" s="7">
        <v>2</v>
      </c>
      <c r="B602" s="8" t="s">
        <v>3565</v>
      </c>
      <c r="C602" s="8" t="s">
        <v>3566</v>
      </c>
      <c r="D602" s="8" t="s">
        <v>3567</v>
      </c>
      <c r="E602" s="7">
        <v>99.363</v>
      </c>
      <c r="F602" s="7">
        <v>157</v>
      </c>
      <c r="G602" s="9">
        <v>6.3899999999999999E-108</v>
      </c>
      <c r="H602" s="10" t="s">
        <v>3568</v>
      </c>
      <c r="I602" t="s">
        <v>2849</v>
      </c>
      <c r="J602" t="s">
        <v>2850</v>
      </c>
    </row>
    <row r="603" spans="1:10" x14ac:dyDescent="0.25">
      <c r="A603" s="7">
        <v>2</v>
      </c>
      <c r="B603" s="8" t="s">
        <v>3569</v>
      </c>
      <c r="C603" s="8" t="s">
        <v>3570</v>
      </c>
      <c r="D603" s="8" t="s">
        <v>3571</v>
      </c>
      <c r="E603" s="7">
        <v>95.319000000000003</v>
      </c>
      <c r="F603" s="7">
        <v>235</v>
      </c>
      <c r="G603" s="9">
        <v>2.6299999999999999E-164</v>
      </c>
      <c r="H603" s="10" t="s">
        <v>3572</v>
      </c>
      <c r="I603" t="s">
        <v>2822</v>
      </c>
      <c r="J603" t="s">
        <v>2822</v>
      </c>
    </row>
    <row r="604" spans="1:10" x14ac:dyDescent="0.25">
      <c r="A604" s="7">
        <v>6</v>
      </c>
      <c r="B604" s="8" t="s">
        <v>1142</v>
      </c>
      <c r="C604" s="8" t="s">
        <v>3573</v>
      </c>
      <c r="D604" s="8" t="s">
        <v>3574</v>
      </c>
      <c r="E604" s="7">
        <v>78.247</v>
      </c>
      <c r="F604" s="7">
        <v>308</v>
      </c>
      <c r="G604" s="9">
        <v>8.2900000000000004E-177</v>
      </c>
      <c r="H604" s="10" t="s">
        <v>3575</v>
      </c>
      <c r="I604" t="s">
        <v>3576</v>
      </c>
      <c r="J604" t="s">
        <v>3577</v>
      </c>
    </row>
    <row r="605" spans="1:10" x14ac:dyDescent="0.25">
      <c r="A605" s="7">
        <v>1</v>
      </c>
      <c r="B605" s="8" t="s">
        <v>3578</v>
      </c>
      <c r="C605" s="8" t="s">
        <v>3579</v>
      </c>
      <c r="D605" s="8" t="s">
        <v>3580</v>
      </c>
      <c r="E605" s="7">
        <v>98.69</v>
      </c>
      <c r="F605" s="7">
        <v>229</v>
      </c>
      <c r="G605" s="9">
        <v>5.53E-164</v>
      </c>
      <c r="H605" s="10" t="s">
        <v>3581</v>
      </c>
      <c r="I605" t="s">
        <v>2822</v>
      </c>
      <c r="J605" t="s">
        <v>2822</v>
      </c>
    </row>
    <row r="606" spans="1:10" x14ac:dyDescent="0.25">
      <c r="A606" s="7">
        <v>1</v>
      </c>
      <c r="B606" s="8" t="s">
        <v>3582</v>
      </c>
      <c r="C606" s="8" t="s">
        <v>3583</v>
      </c>
      <c r="D606" s="8" t="s">
        <v>3584</v>
      </c>
      <c r="E606" s="7">
        <v>99.218999999999994</v>
      </c>
      <c r="F606" s="7">
        <v>896</v>
      </c>
      <c r="G606" s="7">
        <v>0</v>
      </c>
      <c r="H606" s="10" t="s">
        <v>3585</v>
      </c>
      <c r="I606" t="s">
        <v>2822</v>
      </c>
      <c r="J606" t="s">
        <v>2822</v>
      </c>
    </row>
    <row r="607" spans="1:10" x14ac:dyDescent="0.25">
      <c r="A607" s="7">
        <v>1</v>
      </c>
      <c r="B607" s="8" t="s">
        <v>3586</v>
      </c>
      <c r="C607" s="8" t="s">
        <v>3587</v>
      </c>
      <c r="D607" s="8" t="s">
        <v>3588</v>
      </c>
      <c r="E607" s="7">
        <v>99.185000000000002</v>
      </c>
      <c r="F607" s="7">
        <v>368</v>
      </c>
      <c r="G607" s="7">
        <v>0</v>
      </c>
      <c r="H607" s="10" t="s">
        <v>3589</v>
      </c>
      <c r="I607" t="s">
        <v>2822</v>
      </c>
      <c r="J607" t="s">
        <v>2822</v>
      </c>
    </row>
    <row r="608" spans="1:10" x14ac:dyDescent="0.25">
      <c r="A608" s="7">
        <v>2</v>
      </c>
      <c r="B608" s="8" t="s">
        <v>3590</v>
      </c>
      <c r="C608" s="8" t="s">
        <v>3591</v>
      </c>
      <c r="D608" s="8" t="s">
        <v>3592</v>
      </c>
      <c r="E608" s="7">
        <v>96.914000000000001</v>
      </c>
      <c r="F608" s="7">
        <v>486</v>
      </c>
      <c r="G608" s="7">
        <v>0</v>
      </c>
      <c r="H608" s="10" t="s">
        <v>3593</v>
      </c>
      <c r="I608" t="s">
        <v>2822</v>
      </c>
      <c r="J608" t="s">
        <v>2822</v>
      </c>
    </row>
    <row r="609" spans="1:10" x14ac:dyDescent="0.25">
      <c r="A609" s="7">
        <v>1</v>
      </c>
      <c r="B609" s="8" t="s">
        <v>3594</v>
      </c>
      <c r="C609" s="8" t="s">
        <v>3595</v>
      </c>
      <c r="D609" s="8" t="s">
        <v>3596</v>
      </c>
      <c r="E609" s="7">
        <v>96.703000000000003</v>
      </c>
      <c r="F609" s="7">
        <v>182</v>
      </c>
      <c r="G609" s="9">
        <v>2.4399999999999999E-123</v>
      </c>
      <c r="H609" s="10" t="s">
        <v>3597</v>
      </c>
      <c r="I609" t="s">
        <v>2822</v>
      </c>
      <c r="J609" t="s">
        <v>2822</v>
      </c>
    </row>
    <row r="610" spans="1:10" x14ac:dyDescent="0.25">
      <c r="A610" s="7">
        <v>52</v>
      </c>
      <c r="B610" s="8" t="s">
        <v>3598</v>
      </c>
      <c r="C610" s="8" t="s">
        <v>3599</v>
      </c>
      <c r="D610" s="8" t="s">
        <v>3600</v>
      </c>
      <c r="E610" s="7">
        <v>49.558</v>
      </c>
      <c r="F610" s="7">
        <v>113</v>
      </c>
      <c r="G610" s="9">
        <v>4.2099999999999998E-33</v>
      </c>
      <c r="H610" s="10" t="s">
        <v>3601</v>
      </c>
      <c r="I610" t="s">
        <v>3487</v>
      </c>
      <c r="J610" t="s">
        <v>3487</v>
      </c>
    </row>
    <row r="611" spans="1:10" x14ac:dyDescent="0.25">
      <c r="A611" s="7">
        <v>1</v>
      </c>
      <c r="B611" s="8" t="s">
        <v>3602</v>
      </c>
      <c r="C611" s="8" t="s">
        <v>3603</v>
      </c>
      <c r="D611" s="8" t="s">
        <v>3604</v>
      </c>
      <c r="E611" s="7">
        <v>99.6</v>
      </c>
      <c r="F611" s="7">
        <v>250</v>
      </c>
      <c r="G611" s="7">
        <v>0</v>
      </c>
      <c r="H611" s="10" t="s">
        <v>3605</v>
      </c>
      <c r="I611" t="s">
        <v>2844</v>
      </c>
      <c r="J611" t="s">
        <v>2844</v>
      </c>
    </row>
    <row r="612" spans="1:10" x14ac:dyDescent="0.25">
      <c r="A612" s="7">
        <v>1</v>
      </c>
      <c r="B612" s="8" t="s">
        <v>3606</v>
      </c>
      <c r="C612" s="8" t="s">
        <v>3607</v>
      </c>
      <c r="D612" s="8" t="s">
        <v>3608</v>
      </c>
      <c r="E612" s="7">
        <v>99.897000000000006</v>
      </c>
      <c r="F612" s="7">
        <v>967</v>
      </c>
      <c r="G612" s="7">
        <v>0</v>
      </c>
      <c r="H612" s="10" t="s">
        <v>3609</v>
      </c>
      <c r="I612" t="s">
        <v>2822</v>
      </c>
      <c r="J612" t="s">
        <v>2822</v>
      </c>
    </row>
    <row r="613" spans="1:10" x14ac:dyDescent="0.25">
      <c r="A613" s="7">
        <v>1</v>
      </c>
      <c r="B613" s="8" t="s">
        <v>3610</v>
      </c>
      <c r="C613" s="8" t="s">
        <v>3611</v>
      </c>
      <c r="D613" s="8" t="s">
        <v>3612</v>
      </c>
      <c r="E613" s="7">
        <v>100</v>
      </c>
      <c r="F613" s="7">
        <v>315</v>
      </c>
      <c r="G613" s="7">
        <v>0</v>
      </c>
      <c r="H613" s="10" t="s">
        <v>3613</v>
      </c>
      <c r="I613" t="s">
        <v>2822</v>
      </c>
      <c r="J613" t="s">
        <v>2822</v>
      </c>
    </row>
    <row r="614" spans="1:10" x14ac:dyDescent="0.25">
      <c r="A614" s="7">
        <v>1</v>
      </c>
      <c r="B614" s="8" t="s">
        <v>3614</v>
      </c>
      <c r="C614" s="8" t="s">
        <v>3615</v>
      </c>
      <c r="D614" s="8" t="s">
        <v>3616</v>
      </c>
      <c r="E614" s="7">
        <v>99.424000000000007</v>
      </c>
      <c r="F614" s="7">
        <v>347</v>
      </c>
      <c r="G614" s="7">
        <v>0</v>
      </c>
      <c r="H614" s="10" t="s">
        <v>3617</v>
      </c>
      <c r="I614" t="s">
        <v>2822</v>
      </c>
      <c r="J614" t="s">
        <v>2822</v>
      </c>
    </row>
    <row r="615" spans="1:10" x14ac:dyDescent="0.25">
      <c r="A615" s="7">
        <v>1</v>
      </c>
      <c r="B615" s="8" t="s">
        <v>1152</v>
      </c>
      <c r="C615" s="8" t="s">
        <v>3618</v>
      </c>
      <c r="D615" s="8" t="s">
        <v>3619</v>
      </c>
      <c r="E615" s="7">
        <v>100</v>
      </c>
      <c r="F615" s="7">
        <v>235</v>
      </c>
      <c r="G615" s="9">
        <v>3.4999999999999999E-171</v>
      </c>
      <c r="H615" s="10" t="s">
        <v>3620</v>
      </c>
      <c r="I615" t="s">
        <v>2822</v>
      </c>
      <c r="J615" t="s">
        <v>2822</v>
      </c>
    </row>
    <row r="616" spans="1:10" x14ac:dyDescent="0.25">
      <c r="A616" s="7">
        <v>1</v>
      </c>
      <c r="B616" s="8" t="s">
        <v>3621</v>
      </c>
      <c r="C616" s="8" t="s">
        <v>3622</v>
      </c>
      <c r="D616" s="8" t="s">
        <v>3623</v>
      </c>
      <c r="E616" s="7">
        <v>100</v>
      </c>
      <c r="F616" s="7">
        <v>464</v>
      </c>
      <c r="G616" s="7">
        <v>0</v>
      </c>
      <c r="H616" s="10" t="s">
        <v>3624</v>
      </c>
      <c r="I616" t="s">
        <v>2822</v>
      </c>
      <c r="J616" t="s">
        <v>2822</v>
      </c>
    </row>
    <row r="617" spans="1:10" x14ac:dyDescent="0.25">
      <c r="A617" s="7">
        <v>1</v>
      </c>
      <c r="B617" s="8" t="s">
        <v>3625</v>
      </c>
      <c r="C617" s="8" t="s">
        <v>3626</v>
      </c>
      <c r="D617" s="8" t="s">
        <v>3627</v>
      </c>
      <c r="E617" s="7">
        <v>99.792000000000002</v>
      </c>
      <c r="F617" s="7">
        <v>480</v>
      </c>
      <c r="G617" s="7">
        <v>0</v>
      </c>
      <c r="H617" s="10" t="s">
        <v>3628</v>
      </c>
      <c r="I617" t="s">
        <v>2822</v>
      </c>
      <c r="J617" t="s">
        <v>2822</v>
      </c>
    </row>
    <row r="618" spans="1:10" x14ac:dyDescent="0.25">
      <c r="A618" s="7">
        <v>1</v>
      </c>
      <c r="B618" s="8" t="s">
        <v>3629</v>
      </c>
      <c r="C618" s="8" t="s">
        <v>3630</v>
      </c>
      <c r="D618" s="8" t="s">
        <v>3631</v>
      </c>
      <c r="E618" s="7">
        <v>96.846999999999994</v>
      </c>
      <c r="F618" s="7">
        <v>222</v>
      </c>
      <c r="G618" s="9">
        <v>1.86E-159</v>
      </c>
      <c r="H618" s="10" t="s">
        <v>3632</v>
      </c>
      <c r="I618" t="s">
        <v>2822</v>
      </c>
      <c r="J618" t="s">
        <v>2822</v>
      </c>
    </row>
    <row r="619" spans="1:10" x14ac:dyDescent="0.25">
      <c r="A619" s="7">
        <v>1</v>
      </c>
      <c r="B619" s="8" t="s">
        <v>3633</v>
      </c>
      <c r="C619" s="8" t="s">
        <v>3634</v>
      </c>
      <c r="D619" s="8" t="s">
        <v>3635</v>
      </c>
      <c r="E619" s="7">
        <v>98.617999999999995</v>
      </c>
      <c r="F619" s="7">
        <v>217</v>
      </c>
      <c r="G619" s="9">
        <v>2.2099999999999999E-153</v>
      </c>
      <c r="H619" s="10" t="s">
        <v>3636</v>
      </c>
      <c r="I619" t="s">
        <v>2822</v>
      </c>
      <c r="J619" t="s">
        <v>2822</v>
      </c>
    </row>
    <row r="620" spans="1:10" x14ac:dyDescent="0.25">
      <c r="A620" s="7">
        <v>1</v>
      </c>
      <c r="B620" s="8" t="s">
        <v>3637</v>
      </c>
      <c r="C620" s="8" t="s">
        <v>3638</v>
      </c>
      <c r="D620" s="8" t="s">
        <v>3639</v>
      </c>
      <c r="E620" s="7">
        <v>99.792000000000002</v>
      </c>
      <c r="F620" s="7">
        <v>480</v>
      </c>
      <c r="G620" s="7">
        <v>0</v>
      </c>
      <c r="H620" s="10" t="s">
        <v>3628</v>
      </c>
      <c r="I620" t="s">
        <v>2822</v>
      </c>
      <c r="J620" t="s">
        <v>2822</v>
      </c>
    </row>
    <row r="621" spans="1:10" x14ac:dyDescent="0.25">
      <c r="A621" s="7">
        <v>1</v>
      </c>
      <c r="B621" s="8" t="s">
        <v>3640</v>
      </c>
      <c r="C621" s="8" t="s">
        <v>3641</v>
      </c>
      <c r="D621" s="8" t="s">
        <v>3642</v>
      </c>
      <c r="E621" s="7">
        <v>96.846999999999994</v>
      </c>
      <c r="F621" s="7">
        <v>222</v>
      </c>
      <c r="G621" s="9">
        <v>3.1799999999999999E-158</v>
      </c>
      <c r="H621" s="10" t="s">
        <v>3643</v>
      </c>
      <c r="I621" t="s">
        <v>2822</v>
      </c>
      <c r="J621" t="s">
        <v>2822</v>
      </c>
    </row>
    <row r="622" spans="1:10" x14ac:dyDescent="0.25">
      <c r="A622" s="7">
        <v>25</v>
      </c>
      <c r="B622" s="8" t="s">
        <v>1161</v>
      </c>
      <c r="C622" s="8" t="s">
        <v>3644</v>
      </c>
      <c r="D622" s="8" t="s">
        <v>3645</v>
      </c>
      <c r="E622" s="7">
        <v>62.180999999999997</v>
      </c>
      <c r="F622" s="7">
        <v>431</v>
      </c>
      <c r="G622" s="7">
        <v>0</v>
      </c>
      <c r="H622" s="10" t="s">
        <v>3646</v>
      </c>
      <c r="I622" t="s">
        <v>2861</v>
      </c>
      <c r="J622" t="s">
        <v>2861</v>
      </c>
    </row>
    <row r="623" spans="1:10" x14ac:dyDescent="0.25">
      <c r="A623" s="7">
        <v>1</v>
      </c>
      <c r="B623" s="8" t="s">
        <v>3647</v>
      </c>
      <c r="C623" s="8" t="s">
        <v>3648</v>
      </c>
      <c r="D623" s="8" t="s">
        <v>3649</v>
      </c>
      <c r="E623" s="7">
        <v>93.150999999999996</v>
      </c>
      <c r="F623" s="7">
        <v>438</v>
      </c>
      <c r="G623" s="7">
        <v>0</v>
      </c>
      <c r="H623" s="10" t="s">
        <v>3650</v>
      </c>
      <c r="I623" t="s">
        <v>2822</v>
      </c>
      <c r="J623" t="s">
        <v>2822</v>
      </c>
    </row>
    <row r="624" spans="1:10" x14ac:dyDescent="0.25">
      <c r="A624" s="7">
        <v>1</v>
      </c>
      <c r="B624" s="8" t="s">
        <v>3651</v>
      </c>
      <c r="C624" s="8" t="s">
        <v>3652</v>
      </c>
      <c r="D624" s="8" t="s">
        <v>3653</v>
      </c>
      <c r="E624" s="7">
        <v>100</v>
      </c>
      <c r="F624" s="7">
        <v>356</v>
      </c>
      <c r="G624" s="7">
        <v>0</v>
      </c>
      <c r="H624" s="10" t="s">
        <v>3654</v>
      </c>
      <c r="I624" t="s">
        <v>2822</v>
      </c>
      <c r="J624" t="s">
        <v>2822</v>
      </c>
    </row>
    <row r="625" spans="1:10" x14ac:dyDescent="0.25">
      <c r="A625" s="7">
        <v>1</v>
      </c>
      <c r="B625" s="8" t="s">
        <v>3655</v>
      </c>
      <c r="C625" s="8" t="s">
        <v>3638</v>
      </c>
      <c r="D625" s="8" t="s">
        <v>3639</v>
      </c>
      <c r="E625" s="7">
        <v>100</v>
      </c>
      <c r="F625" s="7">
        <v>480</v>
      </c>
      <c r="G625" s="7">
        <v>0</v>
      </c>
      <c r="H625" s="10" t="s">
        <v>3628</v>
      </c>
      <c r="I625" t="s">
        <v>2822</v>
      </c>
      <c r="J625" t="s">
        <v>2822</v>
      </c>
    </row>
    <row r="626" spans="1:10" x14ac:dyDescent="0.25">
      <c r="A626" s="7">
        <v>1</v>
      </c>
      <c r="B626" s="8" t="s">
        <v>3656</v>
      </c>
      <c r="C626" s="8" t="s">
        <v>3657</v>
      </c>
      <c r="D626" s="8" t="s">
        <v>3658</v>
      </c>
      <c r="E626" s="7">
        <v>99.531000000000006</v>
      </c>
      <c r="F626" s="7">
        <v>213</v>
      </c>
      <c r="G626" s="9">
        <v>3.2499999999999997E-151</v>
      </c>
      <c r="H626" s="10" t="s">
        <v>3659</v>
      </c>
      <c r="I626" t="s">
        <v>2822</v>
      </c>
      <c r="J626" t="s">
        <v>2822</v>
      </c>
    </row>
    <row r="627" spans="1:10" x14ac:dyDescent="0.25">
      <c r="A627" s="7">
        <v>1</v>
      </c>
      <c r="B627" s="8" t="s">
        <v>3660</v>
      </c>
      <c r="C627" s="8" t="s">
        <v>3661</v>
      </c>
      <c r="D627" s="8" t="s">
        <v>3662</v>
      </c>
      <c r="E627" s="7">
        <v>100</v>
      </c>
      <c r="F627" s="7">
        <v>928</v>
      </c>
      <c r="G627" s="7">
        <v>0</v>
      </c>
      <c r="H627" s="10" t="s">
        <v>3663</v>
      </c>
      <c r="I627" t="s">
        <v>2822</v>
      </c>
      <c r="J627" t="s">
        <v>2822</v>
      </c>
    </row>
    <row r="628" spans="1:10" x14ac:dyDescent="0.25">
      <c r="A628" s="7">
        <v>1</v>
      </c>
      <c r="B628" s="8" t="s">
        <v>3664</v>
      </c>
      <c r="C628" s="8" t="s">
        <v>3665</v>
      </c>
      <c r="D628" s="8" t="s">
        <v>3666</v>
      </c>
      <c r="E628" s="7">
        <v>100</v>
      </c>
      <c r="F628" s="7">
        <v>167</v>
      </c>
      <c r="G628" s="9">
        <v>3.9399999999999998E-120</v>
      </c>
      <c r="H628" s="10" t="s">
        <v>3667</v>
      </c>
      <c r="I628" t="s">
        <v>2838</v>
      </c>
      <c r="J628" t="s">
        <v>2839</v>
      </c>
    </row>
    <row r="629" spans="1:10" x14ac:dyDescent="0.25">
      <c r="A629" s="7">
        <v>1</v>
      </c>
      <c r="B629" s="8" t="s">
        <v>1171</v>
      </c>
      <c r="C629" s="8" t="s">
        <v>3668</v>
      </c>
      <c r="D629" s="8" t="s">
        <v>3669</v>
      </c>
      <c r="E629" s="7">
        <v>100</v>
      </c>
      <c r="F629" s="7">
        <v>166</v>
      </c>
      <c r="G629" s="9">
        <v>1.39E-119</v>
      </c>
      <c r="H629" s="10" t="s">
        <v>3670</v>
      </c>
      <c r="I629" t="s">
        <v>2822</v>
      </c>
      <c r="J629" t="s">
        <v>2822</v>
      </c>
    </row>
    <row r="630" spans="1:10" x14ac:dyDescent="0.25">
      <c r="A630" s="7">
        <v>1</v>
      </c>
      <c r="B630" s="8" t="s">
        <v>3671</v>
      </c>
      <c r="C630" s="8" t="s">
        <v>3672</v>
      </c>
      <c r="D630" s="8" t="s">
        <v>3673</v>
      </c>
      <c r="E630" s="7">
        <v>100</v>
      </c>
      <c r="F630" s="7">
        <v>302</v>
      </c>
      <c r="G630" s="7">
        <v>0</v>
      </c>
      <c r="H630" s="10" t="s">
        <v>3674</v>
      </c>
      <c r="I630" t="s">
        <v>2822</v>
      </c>
      <c r="J630" t="s">
        <v>2822</v>
      </c>
    </row>
    <row r="631" spans="1:10" x14ac:dyDescent="0.25">
      <c r="A631" s="7">
        <v>1</v>
      </c>
      <c r="B631" s="8" t="s">
        <v>3675</v>
      </c>
      <c r="C631" s="8" t="s">
        <v>3648</v>
      </c>
      <c r="D631" s="8" t="s">
        <v>3649</v>
      </c>
      <c r="E631" s="7">
        <v>99.771000000000001</v>
      </c>
      <c r="F631" s="7">
        <v>436</v>
      </c>
      <c r="G631" s="7">
        <v>0</v>
      </c>
      <c r="H631" s="10" t="s">
        <v>3650</v>
      </c>
      <c r="I631" t="s">
        <v>2822</v>
      </c>
      <c r="J631" t="s">
        <v>2822</v>
      </c>
    </row>
    <row r="632" spans="1:10" x14ac:dyDescent="0.25">
      <c r="A632" s="7">
        <v>1</v>
      </c>
      <c r="B632" s="8" t="s">
        <v>3676</v>
      </c>
      <c r="C632" s="8" t="s">
        <v>3677</v>
      </c>
      <c r="D632" s="8" t="s">
        <v>3678</v>
      </c>
      <c r="E632" s="7">
        <v>97.858999999999995</v>
      </c>
      <c r="F632" s="7">
        <v>981</v>
      </c>
      <c r="G632" s="7">
        <v>0</v>
      </c>
      <c r="H632" s="10" t="s">
        <v>3679</v>
      </c>
      <c r="I632" t="s">
        <v>2822</v>
      </c>
      <c r="J632" t="s">
        <v>2822</v>
      </c>
    </row>
    <row r="633" spans="1:10" x14ac:dyDescent="0.25">
      <c r="A633" s="7">
        <v>1</v>
      </c>
      <c r="B633" s="8" t="s">
        <v>1173</v>
      </c>
      <c r="C633" s="8" t="s">
        <v>3680</v>
      </c>
      <c r="D633" s="8" t="s">
        <v>3681</v>
      </c>
      <c r="E633" s="7">
        <v>98.611000000000004</v>
      </c>
      <c r="F633" s="7">
        <v>216</v>
      </c>
      <c r="G633" s="9">
        <v>6.2100000000000003E-151</v>
      </c>
      <c r="H633" s="10" t="s">
        <v>3682</v>
      </c>
      <c r="I633" t="s">
        <v>2927</v>
      </c>
      <c r="J633" t="s">
        <v>2927</v>
      </c>
    </row>
    <row r="634" spans="1:10" x14ac:dyDescent="0.25">
      <c r="A634" s="7">
        <v>1</v>
      </c>
      <c r="B634" s="8" t="s">
        <v>3683</v>
      </c>
      <c r="C634" s="8" t="s">
        <v>3684</v>
      </c>
      <c r="D634" s="8" t="s">
        <v>3685</v>
      </c>
      <c r="E634" s="7">
        <v>98.275999999999996</v>
      </c>
      <c r="F634" s="7">
        <v>348</v>
      </c>
      <c r="G634" s="7">
        <v>0</v>
      </c>
      <c r="H634" s="10" t="s">
        <v>3686</v>
      </c>
      <c r="I634" t="s">
        <v>2822</v>
      </c>
      <c r="J634" t="s">
        <v>2822</v>
      </c>
    </row>
    <row r="635" spans="1:10" x14ac:dyDescent="0.25">
      <c r="A635" s="7">
        <v>1</v>
      </c>
      <c r="B635" s="8" t="s">
        <v>3687</v>
      </c>
      <c r="C635" s="8" t="s">
        <v>3688</v>
      </c>
      <c r="D635" s="8" t="s">
        <v>3689</v>
      </c>
      <c r="E635" s="7">
        <v>100</v>
      </c>
      <c r="F635" s="7">
        <v>360</v>
      </c>
      <c r="G635" s="7">
        <v>0</v>
      </c>
      <c r="H635" s="10" t="s">
        <v>3690</v>
      </c>
      <c r="I635" t="s">
        <v>2927</v>
      </c>
      <c r="J635" t="s">
        <v>2927</v>
      </c>
    </row>
    <row r="636" spans="1:10" x14ac:dyDescent="0.25">
      <c r="A636" s="7">
        <v>1</v>
      </c>
      <c r="B636" s="8" t="s">
        <v>3691</v>
      </c>
      <c r="C636" s="8" t="s">
        <v>3692</v>
      </c>
      <c r="D636" s="8" t="s">
        <v>3693</v>
      </c>
      <c r="E636" s="7">
        <v>96.078000000000003</v>
      </c>
      <c r="F636" s="7">
        <v>408</v>
      </c>
      <c r="G636" s="7">
        <v>0</v>
      </c>
      <c r="H636" s="10" t="s">
        <v>3694</v>
      </c>
      <c r="I636" t="s">
        <v>2822</v>
      </c>
      <c r="J636" t="s">
        <v>2822</v>
      </c>
    </row>
    <row r="637" spans="1:10" x14ac:dyDescent="0.25">
      <c r="A637" s="7">
        <v>1</v>
      </c>
      <c r="B637" s="8" t="s">
        <v>3695</v>
      </c>
      <c r="C637" s="8" t="s">
        <v>3696</v>
      </c>
      <c r="D637" s="8" t="s">
        <v>3697</v>
      </c>
      <c r="E637" s="7">
        <v>95.846999999999994</v>
      </c>
      <c r="F637" s="7">
        <v>602</v>
      </c>
      <c r="G637" s="7">
        <v>0</v>
      </c>
      <c r="H637" s="10" t="s">
        <v>3698</v>
      </c>
      <c r="I637" t="s">
        <v>2822</v>
      </c>
      <c r="J637" t="s">
        <v>2822</v>
      </c>
    </row>
    <row r="638" spans="1:10" x14ac:dyDescent="0.25">
      <c r="A638" s="7">
        <v>1</v>
      </c>
      <c r="B638" s="8" t="s">
        <v>3699</v>
      </c>
      <c r="C638" s="8" t="s">
        <v>3700</v>
      </c>
      <c r="D638" s="8" t="s">
        <v>3701</v>
      </c>
      <c r="E638" s="7">
        <v>94.594999999999999</v>
      </c>
      <c r="F638" s="7">
        <v>592</v>
      </c>
      <c r="G638" s="7">
        <v>0</v>
      </c>
      <c r="H638" s="10" t="s">
        <v>3702</v>
      </c>
      <c r="I638" t="s">
        <v>2822</v>
      </c>
      <c r="J638" t="s">
        <v>2822</v>
      </c>
    </row>
    <row r="639" spans="1:10" x14ac:dyDescent="0.25">
      <c r="A639" s="7">
        <v>7</v>
      </c>
      <c r="B639" s="8" t="s">
        <v>3703</v>
      </c>
      <c r="C639" s="8" t="s">
        <v>3704</v>
      </c>
      <c r="D639" s="8" t="s">
        <v>3705</v>
      </c>
      <c r="E639" s="7">
        <v>85.385000000000005</v>
      </c>
      <c r="F639" s="7">
        <v>260</v>
      </c>
      <c r="G639" s="9">
        <v>3.7100000000000002E-159</v>
      </c>
      <c r="H639" s="10" t="s">
        <v>3706</v>
      </c>
      <c r="I639" t="s">
        <v>3576</v>
      </c>
      <c r="J639" t="s">
        <v>3577</v>
      </c>
    </row>
    <row r="640" spans="1:10" x14ac:dyDescent="0.25">
      <c r="A640" s="7">
        <v>1</v>
      </c>
      <c r="B640" s="8" t="s">
        <v>3707</v>
      </c>
      <c r="C640" s="8" t="s">
        <v>3708</v>
      </c>
      <c r="D640" s="8" t="s">
        <v>3709</v>
      </c>
      <c r="E640" s="7">
        <v>100</v>
      </c>
      <c r="F640" s="7">
        <v>142</v>
      </c>
      <c r="G640" s="9">
        <v>1.1599999999999999E-99</v>
      </c>
      <c r="H640" s="10" t="s">
        <v>3063</v>
      </c>
      <c r="I640" t="s">
        <v>2822</v>
      </c>
      <c r="J640" t="s">
        <v>2822</v>
      </c>
    </row>
    <row r="641" spans="1:10" x14ac:dyDescent="0.25">
      <c r="A641" s="7">
        <v>1</v>
      </c>
      <c r="B641" s="8" t="s">
        <v>3710</v>
      </c>
      <c r="C641" s="8" t="s">
        <v>3711</v>
      </c>
      <c r="D641" s="8" t="s">
        <v>3712</v>
      </c>
      <c r="E641" s="7">
        <v>100</v>
      </c>
      <c r="F641" s="7">
        <v>355</v>
      </c>
      <c r="G641" s="7">
        <v>0</v>
      </c>
      <c r="H641" s="10" t="s">
        <v>3713</v>
      </c>
      <c r="I641" t="s">
        <v>2822</v>
      </c>
      <c r="J641" t="s">
        <v>2822</v>
      </c>
    </row>
    <row r="642" spans="1:10" x14ac:dyDescent="0.25">
      <c r="A642" s="7">
        <v>1</v>
      </c>
      <c r="B642" s="8" t="s">
        <v>3714</v>
      </c>
      <c r="C642" s="8" t="s">
        <v>3715</v>
      </c>
      <c r="D642" s="8" t="s">
        <v>3716</v>
      </c>
      <c r="E642" s="7">
        <v>99.715999999999994</v>
      </c>
      <c r="F642" s="7">
        <v>705</v>
      </c>
      <c r="G642" s="7">
        <v>0</v>
      </c>
      <c r="H642" s="10" t="s">
        <v>3717</v>
      </c>
      <c r="I642" t="s">
        <v>2822</v>
      </c>
      <c r="J642" t="s">
        <v>2822</v>
      </c>
    </row>
    <row r="643" spans="1:10" x14ac:dyDescent="0.25">
      <c r="A643" s="7">
        <v>1</v>
      </c>
      <c r="B643" s="8" t="s">
        <v>3718</v>
      </c>
      <c r="C643" s="8" t="s">
        <v>3719</v>
      </c>
      <c r="D643" s="8" t="s">
        <v>3720</v>
      </c>
      <c r="E643" s="7">
        <v>99.721999999999994</v>
      </c>
      <c r="F643" s="7">
        <v>360</v>
      </c>
      <c r="G643" s="7">
        <v>0</v>
      </c>
      <c r="H643" s="10" t="s">
        <v>3721</v>
      </c>
      <c r="I643" t="s">
        <v>2822</v>
      </c>
      <c r="J643" t="s">
        <v>2822</v>
      </c>
    </row>
    <row r="644" spans="1:10" x14ac:dyDescent="0.25">
      <c r="A644" s="7">
        <v>1</v>
      </c>
      <c r="B644" s="8" t="s">
        <v>3722</v>
      </c>
      <c r="C644" s="8" t="s">
        <v>3723</v>
      </c>
      <c r="D644" s="8" t="s">
        <v>3724</v>
      </c>
      <c r="E644" s="7">
        <v>99.587999999999994</v>
      </c>
      <c r="F644" s="7">
        <v>243</v>
      </c>
      <c r="G644" s="9">
        <v>1.0799999999999999E-175</v>
      </c>
      <c r="H644" s="10" t="s">
        <v>3725</v>
      </c>
      <c r="I644" t="s">
        <v>2822</v>
      </c>
      <c r="J644" t="s">
        <v>2822</v>
      </c>
    </row>
    <row r="645" spans="1:10" x14ac:dyDescent="0.25">
      <c r="A645" s="7">
        <v>1</v>
      </c>
      <c r="B645" s="8" t="s">
        <v>3726</v>
      </c>
      <c r="C645" s="8" t="s">
        <v>3727</v>
      </c>
      <c r="D645" s="8" t="s">
        <v>3728</v>
      </c>
      <c r="E645" s="7">
        <v>100</v>
      </c>
      <c r="F645" s="7">
        <v>151</v>
      </c>
      <c r="G645" s="9">
        <v>1.7399999999999999E-104</v>
      </c>
      <c r="H645" s="10" t="s">
        <v>3729</v>
      </c>
      <c r="I645" t="s">
        <v>2822</v>
      </c>
      <c r="J645" t="s">
        <v>2822</v>
      </c>
    </row>
    <row r="646" spans="1:10" x14ac:dyDescent="0.25">
      <c r="A646" s="7">
        <v>1</v>
      </c>
      <c r="B646" s="8" t="s">
        <v>3730</v>
      </c>
      <c r="C646" s="8" t="s">
        <v>3731</v>
      </c>
      <c r="D646" s="8" t="s">
        <v>3732</v>
      </c>
      <c r="E646" s="7">
        <v>100</v>
      </c>
      <c r="F646" s="7">
        <v>360</v>
      </c>
      <c r="G646" s="7">
        <v>0</v>
      </c>
      <c r="H646" s="10" t="s">
        <v>3733</v>
      </c>
      <c r="I646" t="s">
        <v>2822</v>
      </c>
      <c r="J646" t="s">
        <v>2822</v>
      </c>
    </row>
    <row r="647" spans="1:10" x14ac:dyDescent="0.25">
      <c r="A647" s="7">
        <v>2</v>
      </c>
      <c r="B647" s="8" t="s">
        <v>1175</v>
      </c>
      <c r="C647" s="8" t="s">
        <v>3734</v>
      </c>
      <c r="D647" s="8" t="s">
        <v>3735</v>
      </c>
      <c r="E647" s="7">
        <v>98.649000000000001</v>
      </c>
      <c r="F647" s="7">
        <v>148</v>
      </c>
      <c r="G647" s="9">
        <v>4.3300000000000001E-100</v>
      </c>
      <c r="H647" s="10" t="s">
        <v>3736</v>
      </c>
      <c r="I647" t="s">
        <v>2927</v>
      </c>
      <c r="J647" t="s">
        <v>2927</v>
      </c>
    </row>
    <row r="648" spans="1:10" x14ac:dyDescent="0.25">
      <c r="A648" s="7">
        <v>1</v>
      </c>
      <c r="B648" s="8" t="s">
        <v>3737</v>
      </c>
      <c r="C648" s="8" t="s">
        <v>3738</v>
      </c>
      <c r="D648" s="8" t="s">
        <v>3739</v>
      </c>
      <c r="E648" s="7">
        <v>100</v>
      </c>
      <c r="F648" s="7">
        <v>277</v>
      </c>
      <c r="G648" s="7">
        <v>0</v>
      </c>
      <c r="H648" s="8" t="s">
        <v>3740</v>
      </c>
      <c r="I648" t="s">
        <v>3741</v>
      </c>
      <c r="J648" t="s">
        <v>3742</v>
      </c>
    </row>
    <row r="649" spans="1:10" x14ac:dyDescent="0.25">
      <c r="A649" s="7">
        <v>2</v>
      </c>
      <c r="B649" s="8" t="s">
        <v>3743</v>
      </c>
      <c r="C649" s="8" t="s">
        <v>3744</v>
      </c>
      <c r="D649" s="8" t="s">
        <v>3745</v>
      </c>
      <c r="E649" s="7">
        <v>98.403999999999996</v>
      </c>
      <c r="F649" s="7">
        <v>376</v>
      </c>
      <c r="G649" s="7">
        <v>0</v>
      </c>
      <c r="H649" s="8" t="s">
        <v>3746</v>
      </c>
      <c r="I649" t="s">
        <v>2822</v>
      </c>
      <c r="J649" t="s">
        <v>2822</v>
      </c>
    </row>
    <row r="650" spans="1:10" x14ac:dyDescent="0.25">
      <c r="A650" s="7">
        <v>2</v>
      </c>
      <c r="B650" s="8" t="s">
        <v>3747</v>
      </c>
      <c r="C650" s="8" t="s">
        <v>3748</v>
      </c>
      <c r="D650" s="8" t="s">
        <v>3749</v>
      </c>
      <c r="E650" s="7">
        <v>95.147999999999996</v>
      </c>
      <c r="F650" s="7">
        <v>742</v>
      </c>
      <c r="G650" s="7">
        <v>0</v>
      </c>
      <c r="H650" s="8" t="s">
        <v>3750</v>
      </c>
      <c r="I650" t="s">
        <v>2822</v>
      </c>
      <c r="J650" t="s">
        <v>2822</v>
      </c>
    </row>
    <row r="651" spans="1:10" x14ac:dyDescent="0.25">
      <c r="A651" s="7">
        <v>2</v>
      </c>
      <c r="B651" s="8" t="s">
        <v>3751</v>
      </c>
      <c r="C651" s="8" t="s">
        <v>3752</v>
      </c>
      <c r="D651" s="8" t="s">
        <v>3753</v>
      </c>
      <c r="E651" s="7">
        <v>99.745999999999995</v>
      </c>
      <c r="F651" s="7">
        <v>394</v>
      </c>
      <c r="G651" s="7">
        <v>0</v>
      </c>
      <c r="H651" s="8" t="s">
        <v>3754</v>
      </c>
      <c r="I651" t="s">
        <v>3755</v>
      </c>
      <c r="J651" t="s">
        <v>3755</v>
      </c>
    </row>
    <row r="652" spans="1:10" x14ac:dyDescent="0.25">
      <c r="A652" s="7">
        <v>2</v>
      </c>
      <c r="B652" s="8" t="s">
        <v>3756</v>
      </c>
      <c r="C652" s="8" t="s">
        <v>3757</v>
      </c>
      <c r="D652" s="8" t="s">
        <v>3758</v>
      </c>
      <c r="E652" s="7">
        <v>94.328000000000003</v>
      </c>
      <c r="F652" s="7">
        <v>335</v>
      </c>
      <c r="G652" s="7">
        <v>0</v>
      </c>
      <c r="H652" s="8" t="s">
        <v>3759</v>
      </c>
      <c r="I652" t="s">
        <v>2927</v>
      </c>
      <c r="J652" t="s">
        <v>2927</v>
      </c>
    </row>
    <row r="653" spans="1:10" x14ac:dyDescent="0.25">
      <c r="A653" s="7">
        <v>1</v>
      </c>
      <c r="B653" s="8" t="s">
        <v>3760</v>
      </c>
      <c r="C653" s="8" t="s">
        <v>3761</v>
      </c>
      <c r="D653" s="8" t="s">
        <v>3762</v>
      </c>
      <c r="E653" s="7">
        <v>100</v>
      </c>
      <c r="F653" s="7">
        <v>434</v>
      </c>
      <c r="G653" s="7">
        <v>0</v>
      </c>
      <c r="H653" s="8" t="s">
        <v>3763</v>
      </c>
      <c r="I653" t="s">
        <v>2855</v>
      </c>
      <c r="J653" t="s">
        <v>2856</v>
      </c>
    </row>
    <row r="654" spans="1:10" x14ac:dyDescent="0.25">
      <c r="A654" s="7">
        <v>2</v>
      </c>
      <c r="B654" s="8" t="s">
        <v>3764</v>
      </c>
      <c r="C654" s="8" t="s">
        <v>3765</v>
      </c>
      <c r="D654" s="8" t="s">
        <v>3766</v>
      </c>
      <c r="E654" s="7">
        <v>93.203999999999994</v>
      </c>
      <c r="F654" s="7">
        <v>309</v>
      </c>
      <c r="G654" s="7">
        <v>0</v>
      </c>
      <c r="H654" s="8" t="s">
        <v>3767</v>
      </c>
      <c r="I654" t="s">
        <v>2822</v>
      </c>
      <c r="J654" t="s">
        <v>2822</v>
      </c>
    </row>
    <row r="655" spans="1:10" x14ac:dyDescent="0.25">
      <c r="A655" s="7">
        <v>2</v>
      </c>
      <c r="B655" s="8" t="s">
        <v>73</v>
      </c>
      <c r="C655" s="8" t="s">
        <v>2831</v>
      </c>
      <c r="D655" s="8" t="s">
        <v>2832</v>
      </c>
      <c r="E655" s="7">
        <v>96.406999999999996</v>
      </c>
      <c r="F655" s="7">
        <v>334</v>
      </c>
      <c r="G655" s="7">
        <v>0</v>
      </c>
      <c r="H655" s="8" t="s">
        <v>2833</v>
      </c>
      <c r="I655" t="s">
        <v>2822</v>
      </c>
      <c r="J655" t="s">
        <v>2822</v>
      </c>
    </row>
    <row r="656" spans="1:10" x14ac:dyDescent="0.25">
      <c r="A656" s="7">
        <v>2</v>
      </c>
      <c r="B656" s="8" t="s">
        <v>3768</v>
      </c>
      <c r="C656" s="8" t="s">
        <v>3769</v>
      </c>
      <c r="D656" s="8" t="s">
        <v>3770</v>
      </c>
      <c r="E656" s="7">
        <v>95.293999999999997</v>
      </c>
      <c r="F656" s="7">
        <v>425</v>
      </c>
      <c r="G656" s="7">
        <v>0</v>
      </c>
      <c r="H656" s="8" t="s">
        <v>3771</v>
      </c>
      <c r="I656" t="s">
        <v>2822</v>
      </c>
      <c r="J656" t="s">
        <v>2822</v>
      </c>
    </row>
    <row r="657" spans="1:10" x14ac:dyDescent="0.25">
      <c r="A657" s="7">
        <v>1</v>
      </c>
      <c r="B657" s="8" t="s">
        <v>2834</v>
      </c>
      <c r="C657" s="8" t="s">
        <v>2835</v>
      </c>
      <c r="D657" s="8" t="s">
        <v>2836</v>
      </c>
      <c r="E657" s="7">
        <v>100</v>
      </c>
      <c r="F657" s="7">
        <v>314</v>
      </c>
      <c r="G657" s="7">
        <v>0</v>
      </c>
      <c r="H657" s="8" t="s">
        <v>2837</v>
      </c>
      <c r="I657" t="s">
        <v>2838</v>
      </c>
      <c r="J657" t="s">
        <v>2839</v>
      </c>
    </row>
    <row r="658" spans="1:10" x14ac:dyDescent="0.25">
      <c r="A658" s="7">
        <v>1</v>
      </c>
      <c r="B658" s="8" t="s">
        <v>3772</v>
      </c>
      <c r="C658" s="8" t="s">
        <v>3773</v>
      </c>
      <c r="D658" s="8" t="s">
        <v>3774</v>
      </c>
      <c r="E658" s="7">
        <v>100</v>
      </c>
      <c r="F658" s="7">
        <v>320</v>
      </c>
      <c r="G658" s="7">
        <v>0</v>
      </c>
      <c r="H658" s="8" t="s">
        <v>1810</v>
      </c>
      <c r="I658" t="s">
        <v>2838</v>
      </c>
      <c r="J658" t="s">
        <v>2839</v>
      </c>
    </row>
    <row r="659" spans="1:10" x14ac:dyDescent="0.25">
      <c r="A659" s="7">
        <v>1</v>
      </c>
      <c r="B659" s="8" t="s">
        <v>3775</v>
      </c>
      <c r="C659" s="8" t="s">
        <v>3776</v>
      </c>
      <c r="D659" s="8" t="s">
        <v>3777</v>
      </c>
      <c r="E659" s="7">
        <v>100</v>
      </c>
      <c r="F659" s="7">
        <v>663</v>
      </c>
      <c r="G659" s="7">
        <v>0</v>
      </c>
      <c r="H659" s="8" t="s">
        <v>3778</v>
      </c>
      <c r="I659" t="s">
        <v>2838</v>
      </c>
      <c r="J659" t="s">
        <v>2839</v>
      </c>
    </row>
    <row r="660" spans="1:10" x14ac:dyDescent="0.25">
      <c r="A660" s="7">
        <v>1</v>
      </c>
      <c r="B660" s="8" t="s">
        <v>3779</v>
      </c>
      <c r="C660" s="8" t="s">
        <v>3780</v>
      </c>
      <c r="D660" s="8" t="s">
        <v>3781</v>
      </c>
      <c r="E660" s="7">
        <v>99.378</v>
      </c>
      <c r="F660" s="7">
        <v>804</v>
      </c>
      <c r="G660" s="7">
        <v>0</v>
      </c>
      <c r="H660" s="8" t="s">
        <v>3782</v>
      </c>
      <c r="I660" t="s">
        <v>2927</v>
      </c>
      <c r="J660" t="s">
        <v>2927</v>
      </c>
    </row>
    <row r="661" spans="1:10" x14ac:dyDescent="0.25">
      <c r="A661" s="7">
        <v>1</v>
      </c>
      <c r="B661" s="8" t="s">
        <v>3783</v>
      </c>
      <c r="C661" s="8" t="s">
        <v>3784</v>
      </c>
      <c r="D661" s="8" t="s">
        <v>3785</v>
      </c>
      <c r="E661" s="7">
        <v>95.52</v>
      </c>
      <c r="F661" s="7">
        <v>558</v>
      </c>
      <c r="G661" s="7">
        <v>0</v>
      </c>
      <c r="H661" s="8" t="s">
        <v>3786</v>
      </c>
      <c r="I661" t="s">
        <v>2822</v>
      </c>
      <c r="J661" t="s">
        <v>2822</v>
      </c>
    </row>
    <row r="662" spans="1:10" x14ac:dyDescent="0.25">
      <c r="A662" s="7">
        <v>1</v>
      </c>
      <c r="B662" s="8" t="s">
        <v>152</v>
      </c>
      <c r="C662" s="8" t="s">
        <v>3787</v>
      </c>
      <c r="D662" s="8" t="s">
        <v>3788</v>
      </c>
      <c r="E662" s="7">
        <v>97.174999999999997</v>
      </c>
      <c r="F662" s="7">
        <v>177</v>
      </c>
      <c r="G662" s="9">
        <v>1.88E-113</v>
      </c>
      <c r="H662" s="8" t="s">
        <v>3789</v>
      </c>
      <c r="I662" t="s">
        <v>2822</v>
      </c>
      <c r="J662" t="s">
        <v>2822</v>
      </c>
    </row>
    <row r="663" spans="1:10" x14ac:dyDescent="0.25">
      <c r="A663" s="7">
        <v>1</v>
      </c>
      <c r="B663" s="8" t="s">
        <v>2862</v>
      </c>
      <c r="C663" s="8" t="s">
        <v>2863</v>
      </c>
      <c r="D663" s="8" t="s">
        <v>2864</v>
      </c>
      <c r="E663" s="7">
        <v>96.552000000000007</v>
      </c>
      <c r="F663" s="7">
        <v>232</v>
      </c>
      <c r="G663" s="9">
        <v>1.9399999999999998E-161</v>
      </c>
      <c r="H663" s="8" t="s">
        <v>2865</v>
      </c>
      <c r="I663" t="s">
        <v>2822</v>
      </c>
      <c r="J663" t="s">
        <v>2822</v>
      </c>
    </row>
    <row r="664" spans="1:10" x14ac:dyDescent="0.25">
      <c r="A664" s="7">
        <v>1</v>
      </c>
      <c r="B664" s="8" t="s">
        <v>156</v>
      </c>
      <c r="C664" s="8" t="s">
        <v>3790</v>
      </c>
      <c r="D664" s="8" t="s">
        <v>3791</v>
      </c>
      <c r="E664" s="7">
        <v>98.131</v>
      </c>
      <c r="F664" s="7">
        <v>107</v>
      </c>
      <c r="G664" s="9">
        <v>7.5400000000000002E-70</v>
      </c>
      <c r="H664" s="8" t="s">
        <v>3792</v>
      </c>
      <c r="I664" t="s">
        <v>2822</v>
      </c>
      <c r="J664" t="s">
        <v>2822</v>
      </c>
    </row>
    <row r="665" spans="1:10" x14ac:dyDescent="0.25">
      <c r="A665" s="7">
        <v>1</v>
      </c>
      <c r="B665" s="8" t="s">
        <v>3793</v>
      </c>
      <c r="C665" s="8" t="s">
        <v>3794</v>
      </c>
      <c r="D665" s="8" t="s">
        <v>3795</v>
      </c>
      <c r="E665" s="7">
        <v>95.221999999999994</v>
      </c>
      <c r="F665" s="7">
        <v>293</v>
      </c>
      <c r="G665" s="7">
        <v>0</v>
      </c>
      <c r="H665" s="8" t="s">
        <v>3796</v>
      </c>
      <c r="I665" t="s">
        <v>2822</v>
      </c>
      <c r="J665" t="s">
        <v>2822</v>
      </c>
    </row>
    <row r="666" spans="1:10" x14ac:dyDescent="0.25">
      <c r="A666" s="7">
        <v>1</v>
      </c>
      <c r="B666" s="8" t="s">
        <v>3797</v>
      </c>
      <c r="C666" s="8" t="s">
        <v>3798</v>
      </c>
      <c r="D666" s="8" t="s">
        <v>3799</v>
      </c>
      <c r="E666" s="7">
        <v>100</v>
      </c>
      <c r="F666" s="7">
        <v>139</v>
      </c>
      <c r="G666" s="9">
        <v>5.2599999999999999E-98</v>
      </c>
      <c r="H666" s="8" t="s">
        <v>3800</v>
      </c>
      <c r="I666" t="s">
        <v>2838</v>
      </c>
      <c r="J666" t="s">
        <v>2839</v>
      </c>
    </row>
    <row r="667" spans="1:10" x14ac:dyDescent="0.25">
      <c r="A667" s="7">
        <v>2</v>
      </c>
      <c r="B667" s="8" t="s">
        <v>2873</v>
      </c>
      <c r="C667" s="8" t="s">
        <v>2874</v>
      </c>
      <c r="D667" s="8" t="s">
        <v>2875</v>
      </c>
      <c r="E667" s="7">
        <v>97.195999999999998</v>
      </c>
      <c r="F667" s="7">
        <v>107</v>
      </c>
      <c r="G667" s="9">
        <v>1.1300000000000001E-68</v>
      </c>
      <c r="H667" s="8" t="s">
        <v>2876</v>
      </c>
      <c r="I667" t="s">
        <v>2877</v>
      </c>
      <c r="J667" t="s">
        <v>2878</v>
      </c>
    </row>
    <row r="668" spans="1:10" x14ac:dyDescent="0.25">
      <c r="A668" s="7">
        <v>1</v>
      </c>
      <c r="B668" s="8" t="s">
        <v>35</v>
      </c>
      <c r="C668" s="8" t="s">
        <v>2879</v>
      </c>
      <c r="D668" s="8" t="s">
        <v>2880</v>
      </c>
      <c r="E668" s="7">
        <v>96.225999999999999</v>
      </c>
      <c r="F668" s="7">
        <v>106</v>
      </c>
      <c r="G668" s="9">
        <v>5.1199999999999999E-64</v>
      </c>
      <c r="H668" s="8" t="s">
        <v>2881</v>
      </c>
      <c r="I668" t="s">
        <v>2822</v>
      </c>
      <c r="J668" t="s">
        <v>2822</v>
      </c>
    </row>
    <row r="669" spans="1:10" x14ac:dyDescent="0.25">
      <c r="A669" s="7">
        <v>25</v>
      </c>
      <c r="B669" s="8" t="s">
        <v>2886</v>
      </c>
      <c r="C669" s="8" t="s">
        <v>2887</v>
      </c>
      <c r="D669" s="8" t="s">
        <v>2888</v>
      </c>
      <c r="E669" s="7">
        <v>60.465000000000003</v>
      </c>
      <c r="F669" s="7">
        <v>129</v>
      </c>
      <c r="G669" s="9">
        <v>4.8799999999999997E-48</v>
      </c>
      <c r="H669" s="8" t="s">
        <v>2889</v>
      </c>
      <c r="I669" t="s">
        <v>2890</v>
      </c>
      <c r="J669" t="s">
        <v>2890</v>
      </c>
    </row>
    <row r="670" spans="1:10" x14ac:dyDescent="0.25">
      <c r="A670" s="7">
        <v>1</v>
      </c>
      <c r="B670" s="8" t="s">
        <v>2891</v>
      </c>
      <c r="C670" s="8" t="s">
        <v>2892</v>
      </c>
      <c r="D670" s="8" t="s">
        <v>2893</v>
      </c>
      <c r="E670" s="7">
        <v>99.825999999999993</v>
      </c>
      <c r="F670" s="7">
        <v>574</v>
      </c>
      <c r="G670" s="7">
        <v>0</v>
      </c>
      <c r="H670" s="8" t="s">
        <v>2894</v>
      </c>
      <c r="I670" t="s">
        <v>2822</v>
      </c>
      <c r="J670" t="s">
        <v>2822</v>
      </c>
    </row>
    <row r="671" spans="1:10" x14ac:dyDescent="0.25">
      <c r="A671" s="7">
        <v>1</v>
      </c>
      <c r="B671" s="8" t="s">
        <v>3801</v>
      </c>
      <c r="C671" s="8" t="s">
        <v>3802</v>
      </c>
      <c r="D671" s="8" t="s">
        <v>3803</v>
      </c>
      <c r="E671" s="7">
        <v>100</v>
      </c>
      <c r="F671" s="7">
        <v>335</v>
      </c>
      <c r="G671" s="7">
        <v>0</v>
      </c>
      <c r="H671" s="8" t="s">
        <v>3804</v>
      </c>
      <c r="I671" t="s">
        <v>2822</v>
      </c>
      <c r="J671" t="s">
        <v>2822</v>
      </c>
    </row>
    <row r="672" spans="1:10" x14ac:dyDescent="0.25">
      <c r="A672" s="7">
        <v>1</v>
      </c>
      <c r="B672" s="8" t="s">
        <v>162</v>
      </c>
      <c r="C672" s="8" t="s">
        <v>2900</v>
      </c>
      <c r="D672" s="8" t="s">
        <v>2901</v>
      </c>
      <c r="E672" s="7">
        <v>100</v>
      </c>
      <c r="F672" s="7">
        <v>563</v>
      </c>
      <c r="G672" s="7">
        <v>0</v>
      </c>
      <c r="H672" s="8" t="s">
        <v>2894</v>
      </c>
      <c r="I672" t="s">
        <v>2822</v>
      </c>
      <c r="J672" t="s">
        <v>2822</v>
      </c>
    </row>
    <row r="673" spans="1:10" x14ac:dyDescent="0.25">
      <c r="A673" s="7">
        <v>1</v>
      </c>
      <c r="B673" s="8" t="s">
        <v>3805</v>
      </c>
      <c r="C673" s="8" t="s">
        <v>3784</v>
      </c>
      <c r="D673" s="8" t="s">
        <v>3785</v>
      </c>
      <c r="E673" s="7">
        <v>99.641999999999996</v>
      </c>
      <c r="F673" s="7">
        <v>558</v>
      </c>
      <c r="G673" s="7">
        <v>0</v>
      </c>
      <c r="H673" s="8" t="s">
        <v>3786</v>
      </c>
      <c r="I673" t="s">
        <v>2822</v>
      </c>
      <c r="J673" t="s">
        <v>2822</v>
      </c>
    </row>
    <row r="674" spans="1:10" x14ac:dyDescent="0.25">
      <c r="A674" s="7">
        <v>1</v>
      </c>
      <c r="B674" s="8" t="s">
        <v>3806</v>
      </c>
      <c r="C674" s="8" t="s">
        <v>3807</v>
      </c>
      <c r="D674" s="8" t="s">
        <v>3808</v>
      </c>
      <c r="E674" s="7">
        <v>99.468000000000004</v>
      </c>
      <c r="F674" s="7">
        <v>376</v>
      </c>
      <c r="G674" s="7">
        <v>0</v>
      </c>
      <c r="H674" s="8" t="s">
        <v>3809</v>
      </c>
      <c r="I674" t="s">
        <v>2822</v>
      </c>
      <c r="J674" t="s">
        <v>2822</v>
      </c>
    </row>
    <row r="675" spans="1:10" x14ac:dyDescent="0.25">
      <c r="A675" s="7">
        <v>2</v>
      </c>
      <c r="B675" s="8" t="s">
        <v>164</v>
      </c>
      <c r="C675" s="8" t="s">
        <v>2910</v>
      </c>
      <c r="D675" s="8" t="s">
        <v>2911</v>
      </c>
      <c r="E675" s="7">
        <v>75.168000000000006</v>
      </c>
      <c r="F675" s="7">
        <v>298</v>
      </c>
      <c r="G675" s="9">
        <v>8.2200000000000001E-140</v>
      </c>
      <c r="H675" s="8" t="s">
        <v>2912</v>
      </c>
      <c r="I675" t="s">
        <v>2913</v>
      </c>
      <c r="J675" t="s">
        <v>2914</v>
      </c>
    </row>
    <row r="676" spans="1:10" x14ac:dyDescent="0.25">
      <c r="A676" s="7">
        <v>1</v>
      </c>
      <c r="B676" s="8" t="s">
        <v>3810</v>
      </c>
      <c r="C676" s="8" t="s">
        <v>3811</v>
      </c>
      <c r="D676" s="8" t="s">
        <v>3812</v>
      </c>
      <c r="E676" s="7">
        <v>100</v>
      </c>
      <c r="F676" s="7">
        <v>300</v>
      </c>
      <c r="G676" s="7">
        <v>0</v>
      </c>
      <c r="H676" s="8" t="s">
        <v>3813</v>
      </c>
      <c r="I676" t="s">
        <v>2855</v>
      </c>
      <c r="J676" t="s">
        <v>2856</v>
      </c>
    </row>
    <row r="677" spans="1:10" x14ac:dyDescent="0.25">
      <c r="A677" s="7">
        <v>1</v>
      </c>
      <c r="B677" s="8" t="s">
        <v>166</v>
      </c>
      <c r="C677" s="8" t="s">
        <v>3814</v>
      </c>
      <c r="D677" s="8" t="s">
        <v>3815</v>
      </c>
      <c r="E677" s="7">
        <v>88.215000000000003</v>
      </c>
      <c r="F677" s="7">
        <v>594</v>
      </c>
      <c r="G677" s="7">
        <v>0</v>
      </c>
      <c r="H677" s="8" t="s">
        <v>3816</v>
      </c>
      <c r="I677" t="s">
        <v>2822</v>
      </c>
      <c r="J677" t="s">
        <v>2822</v>
      </c>
    </row>
    <row r="678" spans="1:10" x14ac:dyDescent="0.25">
      <c r="A678" s="7">
        <v>89</v>
      </c>
      <c r="B678" s="8" t="s">
        <v>3817</v>
      </c>
      <c r="C678" s="8" t="s">
        <v>3818</v>
      </c>
      <c r="D678" s="8" t="s">
        <v>3819</v>
      </c>
      <c r="E678" s="7">
        <v>52.906999999999996</v>
      </c>
      <c r="F678" s="7">
        <v>344</v>
      </c>
      <c r="G678" s="9">
        <v>3.53E-99</v>
      </c>
      <c r="H678" s="8" t="s">
        <v>3820</v>
      </c>
      <c r="I678" t="s">
        <v>3821</v>
      </c>
      <c r="J678" t="s">
        <v>3821</v>
      </c>
    </row>
    <row r="679" spans="1:10" x14ac:dyDescent="0.25">
      <c r="A679" s="7">
        <v>1</v>
      </c>
      <c r="B679" s="8" t="s">
        <v>3822</v>
      </c>
      <c r="C679" s="8" t="s">
        <v>3823</v>
      </c>
      <c r="D679" s="8" t="s">
        <v>3824</v>
      </c>
      <c r="E679" s="7">
        <v>81.509</v>
      </c>
      <c r="F679" s="7">
        <v>265</v>
      </c>
      <c r="G679" s="9">
        <v>4.3299999999999999E-146</v>
      </c>
      <c r="H679" s="8" t="s">
        <v>3825</v>
      </c>
      <c r="I679" t="s">
        <v>2822</v>
      </c>
      <c r="J679" t="s">
        <v>2822</v>
      </c>
    </row>
    <row r="680" spans="1:10" x14ac:dyDescent="0.25">
      <c r="A680" s="7">
        <v>1</v>
      </c>
      <c r="B680" s="8" t="s">
        <v>3826</v>
      </c>
      <c r="C680" s="8" t="s">
        <v>3827</v>
      </c>
      <c r="D680" s="8" t="s">
        <v>3828</v>
      </c>
      <c r="E680" s="7">
        <v>99.605999999999995</v>
      </c>
      <c r="F680" s="7">
        <v>254</v>
      </c>
      <c r="G680" s="9">
        <v>2.2300000000000002E-180</v>
      </c>
      <c r="H680" s="8" t="s">
        <v>3829</v>
      </c>
      <c r="I680" t="s">
        <v>2822</v>
      </c>
      <c r="J680" t="s">
        <v>2822</v>
      </c>
    </row>
    <row r="681" spans="1:10" x14ac:dyDescent="0.25">
      <c r="A681" s="7">
        <v>1</v>
      </c>
      <c r="B681" s="8" t="s">
        <v>3830</v>
      </c>
      <c r="C681" s="8" t="s">
        <v>3831</v>
      </c>
      <c r="D681" s="8" t="s">
        <v>3832</v>
      </c>
      <c r="E681" s="7">
        <v>94.736999999999995</v>
      </c>
      <c r="F681" s="7">
        <v>152</v>
      </c>
      <c r="G681" s="9">
        <v>1.48E-92</v>
      </c>
      <c r="H681" s="8" t="s">
        <v>3833</v>
      </c>
      <c r="I681" t="s">
        <v>3834</v>
      </c>
      <c r="J681" t="s">
        <v>3835</v>
      </c>
    </row>
    <row r="682" spans="1:10" x14ac:dyDescent="0.25">
      <c r="A682" s="7">
        <v>1</v>
      </c>
      <c r="B682" s="8" t="s">
        <v>3836</v>
      </c>
      <c r="C682" s="8" t="s">
        <v>3837</v>
      </c>
      <c r="D682" s="8" t="s">
        <v>3838</v>
      </c>
      <c r="E682" s="7">
        <v>99.012</v>
      </c>
      <c r="F682" s="7">
        <v>506</v>
      </c>
      <c r="G682" s="7">
        <v>0</v>
      </c>
      <c r="H682" s="8" t="s">
        <v>3839</v>
      </c>
      <c r="I682" t="s">
        <v>2855</v>
      </c>
      <c r="J682" t="s">
        <v>2856</v>
      </c>
    </row>
    <row r="683" spans="1:10" x14ac:dyDescent="0.25">
      <c r="A683" s="7">
        <v>1</v>
      </c>
      <c r="B683" s="8" t="s">
        <v>173</v>
      </c>
      <c r="C683" s="8" t="s">
        <v>2928</v>
      </c>
      <c r="D683" s="8" t="s">
        <v>2929</v>
      </c>
      <c r="E683" s="7">
        <v>97.442999999999998</v>
      </c>
      <c r="F683" s="7">
        <v>352</v>
      </c>
      <c r="G683" s="7">
        <v>0</v>
      </c>
      <c r="H683" s="8" t="s">
        <v>2930</v>
      </c>
      <c r="I683" t="s">
        <v>2822</v>
      </c>
      <c r="J683" t="s">
        <v>2822</v>
      </c>
    </row>
    <row r="684" spans="1:10" x14ac:dyDescent="0.25">
      <c r="A684" s="7">
        <v>2</v>
      </c>
      <c r="B684" s="8" t="s">
        <v>3840</v>
      </c>
      <c r="C684" s="8" t="s">
        <v>3311</v>
      </c>
      <c r="D684" s="8" t="s">
        <v>3312</v>
      </c>
      <c r="E684" s="7">
        <v>94.617000000000004</v>
      </c>
      <c r="F684" s="7">
        <v>483</v>
      </c>
      <c r="G684" s="7">
        <v>0</v>
      </c>
      <c r="H684" s="8" t="s">
        <v>3313</v>
      </c>
      <c r="I684" t="s">
        <v>2822</v>
      </c>
      <c r="J684" t="s">
        <v>2822</v>
      </c>
    </row>
    <row r="685" spans="1:10" x14ac:dyDescent="0.25">
      <c r="A685" s="7">
        <v>1</v>
      </c>
      <c r="B685" s="8" t="s">
        <v>3841</v>
      </c>
      <c r="C685" s="8" t="s">
        <v>3532</v>
      </c>
      <c r="D685" s="8" t="s">
        <v>3533</v>
      </c>
      <c r="E685" s="7">
        <v>96.262</v>
      </c>
      <c r="F685" s="7">
        <v>321</v>
      </c>
      <c r="G685" s="7">
        <v>0</v>
      </c>
      <c r="H685" s="8" t="s">
        <v>3534</v>
      </c>
      <c r="I685" t="s">
        <v>2822</v>
      </c>
      <c r="J685" t="s">
        <v>2822</v>
      </c>
    </row>
    <row r="686" spans="1:10" x14ac:dyDescent="0.25">
      <c r="A686" s="7">
        <v>1</v>
      </c>
      <c r="B686" s="8" t="s">
        <v>2935</v>
      </c>
      <c r="C686" s="8" t="s">
        <v>2936</v>
      </c>
      <c r="D686" s="8" t="s">
        <v>2937</v>
      </c>
      <c r="E686" s="7">
        <v>93.793000000000006</v>
      </c>
      <c r="F686" s="7">
        <v>145</v>
      </c>
      <c r="G686" s="9">
        <v>6.4699999999999997E-90</v>
      </c>
      <c r="H686" s="8" t="s">
        <v>2938</v>
      </c>
      <c r="I686" t="s">
        <v>2822</v>
      </c>
      <c r="J686" t="s">
        <v>2822</v>
      </c>
    </row>
    <row r="687" spans="1:10" x14ac:dyDescent="0.25">
      <c r="A687" s="7">
        <v>1</v>
      </c>
      <c r="B687" s="8" t="s">
        <v>2943</v>
      </c>
      <c r="C687" s="8" t="s">
        <v>2944</v>
      </c>
      <c r="D687" s="8" t="s">
        <v>2945</v>
      </c>
      <c r="E687" s="7">
        <v>97.756</v>
      </c>
      <c r="F687" s="7">
        <v>312</v>
      </c>
      <c r="G687" s="7">
        <v>0</v>
      </c>
      <c r="H687" s="8" t="s">
        <v>2946</v>
      </c>
      <c r="I687" t="s">
        <v>2947</v>
      </c>
      <c r="J687" t="s">
        <v>2947</v>
      </c>
    </row>
    <row r="688" spans="1:10" x14ac:dyDescent="0.25">
      <c r="A688" s="7">
        <v>1</v>
      </c>
      <c r="B688" s="8" t="s">
        <v>3842</v>
      </c>
      <c r="C688" s="8" t="s">
        <v>3843</v>
      </c>
      <c r="D688" s="8" t="s">
        <v>3844</v>
      </c>
      <c r="E688" s="7">
        <v>98.286000000000001</v>
      </c>
      <c r="F688" s="7">
        <v>175</v>
      </c>
      <c r="G688" s="9">
        <v>1.74E-118</v>
      </c>
      <c r="H688" s="8" t="s">
        <v>3845</v>
      </c>
      <c r="I688" t="s">
        <v>2822</v>
      </c>
      <c r="J688" t="s">
        <v>2822</v>
      </c>
    </row>
    <row r="689" spans="1:10" x14ac:dyDescent="0.25">
      <c r="A689" s="7">
        <v>1</v>
      </c>
      <c r="B689" s="8" t="s">
        <v>178</v>
      </c>
      <c r="C689" s="8" t="s">
        <v>3846</v>
      </c>
      <c r="D689" s="8" t="s">
        <v>3847</v>
      </c>
      <c r="E689" s="7">
        <v>98.45</v>
      </c>
      <c r="F689" s="7">
        <v>129</v>
      </c>
      <c r="G689" s="9">
        <v>2.9600000000000002E-86</v>
      </c>
      <c r="H689" s="8" t="s">
        <v>3848</v>
      </c>
      <c r="I689" t="s">
        <v>2855</v>
      </c>
      <c r="J689" t="s">
        <v>2856</v>
      </c>
    </row>
    <row r="690" spans="1:10" x14ac:dyDescent="0.25">
      <c r="A690" s="7">
        <v>2</v>
      </c>
      <c r="B690" s="8" t="s">
        <v>3849</v>
      </c>
      <c r="C690" s="8" t="s">
        <v>3850</v>
      </c>
      <c r="D690" s="8" t="s">
        <v>3851</v>
      </c>
      <c r="E690" s="7">
        <v>93.158000000000001</v>
      </c>
      <c r="F690" s="7">
        <v>570</v>
      </c>
      <c r="G690" s="7">
        <v>0</v>
      </c>
      <c r="H690" s="8" t="s">
        <v>3852</v>
      </c>
      <c r="I690" t="s">
        <v>2822</v>
      </c>
      <c r="J690" t="s">
        <v>2822</v>
      </c>
    </row>
    <row r="691" spans="1:10" x14ac:dyDescent="0.25">
      <c r="A691" s="7">
        <v>1</v>
      </c>
      <c r="B691" s="8" t="s">
        <v>3853</v>
      </c>
      <c r="C691" s="8" t="s">
        <v>3854</v>
      </c>
      <c r="D691" s="8" t="s">
        <v>3855</v>
      </c>
      <c r="E691" s="7">
        <v>97.981999999999999</v>
      </c>
      <c r="F691" s="7">
        <v>446</v>
      </c>
      <c r="G691" s="7">
        <v>0</v>
      </c>
      <c r="H691" s="8" t="s">
        <v>3856</v>
      </c>
      <c r="I691" t="s">
        <v>3857</v>
      </c>
      <c r="J691" t="s">
        <v>3858</v>
      </c>
    </row>
    <row r="692" spans="1:10" x14ac:dyDescent="0.25">
      <c r="A692" s="7">
        <v>1</v>
      </c>
      <c r="B692" s="8" t="s">
        <v>3859</v>
      </c>
      <c r="C692" s="8" t="s">
        <v>3860</v>
      </c>
      <c r="D692" s="8" t="s">
        <v>3861</v>
      </c>
      <c r="E692" s="7">
        <v>98.706999999999994</v>
      </c>
      <c r="F692" s="7">
        <v>464</v>
      </c>
      <c r="G692" s="7">
        <v>0</v>
      </c>
      <c r="H692" s="8" t="s">
        <v>3862</v>
      </c>
      <c r="I692" t="s">
        <v>2855</v>
      </c>
      <c r="J692" t="s">
        <v>2856</v>
      </c>
    </row>
    <row r="693" spans="1:10" x14ac:dyDescent="0.25">
      <c r="A693" s="7">
        <v>2</v>
      </c>
      <c r="B693" s="8" t="s">
        <v>3863</v>
      </c>
      <c r="C693" s="8" t="s">
        <v>3864</v>
      </c>
      <c r="D693" s="8" t="s">
        <v>3865</v>
      </c>
      <c r="E693" s="7">
        <v>85.546000000000006</v>
      </c>
      <c r="F693" s="7">
        <v>339</v>
      </c>
      <c r="G693" s="7">
        <v>0</v>
      </c>
      <c r="H693" s="8" t="s">
        <v>3866</v>
      </c>
      <c r="I693" t="s">
        <v>2822</v>
      </c>
      <c r="J693" t="s">
        <v>2822</v>
      </c>
    </row>
    <row r="694" spans="1:10" x14ac:dyDescent="0.25">
      <c r="A694" s="7">
        <v>1</v>
      </c>
      <c r="B694" s="8" t="s">
        <v>3867</v>
      </c>
      <c r="C694" s="8" t="s">
        <v>3868</v>
      </c>
      <c r="D694" s="8" t="s">
        <v>3869</v>
      </c>
      <c r="E694" s="7">
        <v>92.543999999999997</v>
      </c>
      <c r="F694" s="7">
        <v>228</v>
      </c>
      <c r="G694" s="9">
        <v>1.7700000000000001E-151</v>
      </c>
      <c r="H694" s="8" t="s">
        <v>3870</v>
      </c>
      <c r="I694" t="s">
        <v>3576</v>
      </c>
      <c r="J694" t="s">
        <v>3577</v>
      </c>
    </row>
    <row r="695" spans="1:10" x14ac:dyDescent="0.25">
      <c r="A695" s="7">
        <v>1</v>
      </c>
      <c r="B695" s="8" t="s">
        <v>3871</v>
      </c>
      <c r="C695" s="8" t="s">
        <v>3872</v>
      </c>
      <c r="D695" s="8" t="s">
        <v>3873</v>
      </c>
      <c r="E695" s="7">
        <v>100</v>
      </c>
      <c r="F695" s="7">
        <v>224</v>
      </c>
      <c r="G695" s="9">
        <v>4.0699999999999998E-167</v>
      </c>
      <c r="H695" s="8" t="s">
        <v>3874</v>
      </c>
      <c r="I695" t="s">
        <v>2855</v>
      </c>
      <c r="J695" t="s">
        <v>2856</v>
      </c>
    </row>
    <row r="696" spans="1:10" x14ac:dyDescent="0.25">
      <c r="A696" s="7">
        <v>1</v>
      </c>
      <c r="B696" s="8" t="s">
        <v>3875</v>
      </c>
      <c r="C696" s="8" t="s">
        <v>3876</v>
      </c>
      <c r="D696" s="8" t="s">
        <v>3877</v>
      </c>
      <c r="E696" s="7">
        <v>99.733000000000004</v>
      </c>
      <c r="F696" s="7">
        <v>375</v>
      </c>
      <c r="G696" s="7">
        <v>0</v>
      </c>
      <c r="H696" s="8" t="s">
        <v>3878</v>
      </c>
      <c r="I696" t="s">
        <v>2822</v>
      </c>
      <c r="J696" t="s">
        <v>2822</v>
      </c>
    </row>
    <row r="697" spans="1:10" x14ac:dyDescent="0.25">
      <c r="A697" s="7">
        <v>1</v>
      </c>
      <c r="B697" s="8" t="s">
        <v>194</v>
      </c>
      <c r="C697" s="8" t="s">
        <v>2996</v>
      </c>
      <c r="D697" s="8" t="s">
        <v>2997</v>
      </c>
      <c r="E697" s="7">
        <v>85.906000000000006</v>
      </c>
      <c r="F697" s="7">
        <v>298</v>
      </c>
      <c r="G697" s="9">
        <v>3.4499999999999998E-172</v>
      </c>
      <c r="H697" s="8" t="s">
        <v>2998</v>
      </c>
      <c r="I697" t="s">
        <v>2822</v>
      </c>
      <c r="J697" t="s">
        <v>2822</v>
      </c>
    </row>
    <row r="698" spans="1:10" x14ac:dyDescent="0.25">
      <c r="A698" s="7">
        <v>1</v>
      </c>
      <c r="B698" s="8" t="s">
        <v>196</v>
      </c>
      <c r="C698" s="8" t="s">
        <v>2999</v>
      </c>
      <c r="D698" s="8" t="s">
        <v>3000</v>
      </c>
      <c r="E698" s="7">
        <v>99.337999999999994</v>
      </c>
      <c r="F698" s="7">
        <v>151</v>
      </c>
      <c r="G698" s="9">
        <v>1.05E-102</v>
      </c>
      <c r="H698" s="8" t="s">
        <v>3001</v>
      </c>
      <c r="I698" t="s">
        <v>2927</v>
      </c>
      <c r="J698" t="s">
        <v>2927</v>
      </c>
    </row>
    <row r="699" spans="1:10" x14ac:dyDescent="0.25">
      <c r="A699" s="7">
        <v>1</v>
      </c>
      <c r="B699" s="8" t="s">
        <v>201</v>
      </c>
      <c r="C699" s="8" t="s">
        <v>3025</v>
      </c>
      <c r="D699" s="8" t="s">
        <v>3026</v>
      </c>
      <c r="E699" s="7">
        <v>93.433000000000007</v>
      </c>
      <c r="F699" s="7">
        <v>335</v>
      </c>
      <c r="G699" s="7">
        <v>0</v>
      </c>
      <c r="H699" s="8" t="s">
        <v>3027</v>
      </c>
      <c r="I699" t="s">
        <v>2822</v>
      </c>
      <c r="J699" t="s">
        <v>2822</v>
      </c>
    </row>
    <row r="700" spans="1:10" x14ac:dyDescent="0.25">
      <c r="A700" s="7">
        <v>1</v>
      </c>
      <c r="B700" s="8" t="s">
        <v>57</v>
      </c>
      <c r="C700" s="8" t="s">
        <v>2831</v>
      </c>
      <c r="D700" s="8" t="s">
        <v>2832</v>
      </c>
      <c r="E700" s="7">
        <v>96.941999999999993</v>
      </c>
      <c r="F700" s="7">
        <v>327</v>
      </c>
      <c r="G700" s="7">
        <v>0</v>
      </c>
      <c r="H700" s="8" t="s">
        <v>2833</v>
      </c>
      <c r="I700" t="s">
        <v>2822</v>
      </c>
      <c r="J700" t="s">
        <v>2822</v>
      </c>
    </row>
    <row r="701" spans="1:10" x14ac:dyDescent="0.25">
      <c r="A701" s="7">
        <v>2</v>
      </c>
      <c r="B701" s="8" t="s">
        <v>3879</v>
      </c>
      <c r="C701" s="8" t="s">
        <v>3769</v>
      </c>
      <c r="D701" s="8" t="s">
        <v>3770</v>
      </c>
      <c r="E701" s="7">
        <v>97.882000000000005</v>
      </c>
      <c r="F701" s="7">
        <v>425</v>
      </c>
      <c r="G701" s="7">
        <v>0</v>
      </c>
      <c r="H701" s="8" t="s">
        <v>3771</v>
      </c>
      <c r="I701" t="s">
        <v>2822</v>
      </c>
      <c r="J701" t="s">
        <v>2822</v>
      </c>
    </row>
    <row r="702" spans="1:10" x14ac:dyDescent="0.25">
      <c r="A702" s="7">
        <v>3</v>
      </c>
      <c r="B702" s="8" t="s">
        <v>203</v>
      </c>
      <c r="C702" s="8" t="s">
        <v>3880</v>
      </c>
      <c r="D702" s="8" t="s">
        <v>3881</v>
      </c>
      <c r="E702" s="7">
        <v>95.152000000000001</v>
      </c>
      <c r="F702" s="7">
        <v>165</v>
      </c>
      <c r="G702" s="9">
        <v>9.2799999999999996E-102</v>
      </c>
      <c r="H702" s="8" t="s">
        <v>3882</v>
      </c>
      <c r="I702" t="s">
        <v>2822</v>
      </c>
      <c r="J702" t="s">
        <v>2822</v>
      </c>
    </row>
    <row r="703" spans="1:10" x14ac:dyDescent="0.25">
      <c r="A703" s="7">
        <v>3</v>
      </c>
      <c r="B703" s="8" t="s">
        <v>3883</v>
      </c>
      <c r="C703" s="8" t="s">
        <v>3884</v>
      </c>
      <c r="D703" s="8" t="s">
        <v>3885</v>
      </c>
      <c r="E703" s="7">
        <v>98.917000000000002</v>
      </c>
      <c r="F703" s="7">
        <v>554</v>
      </c>
      <c r="G703" s="7">
        <v>0</v>
      </c>
      <c r="H703" s="8" t="s">
        <v>3886</v>
      </c>
      <c r="I703" t="s">
        <v>2822</v>
      </c>
      <c r="J703" t="s">
        <v>2822</v>
      </c>
    </row>
    <row r="704" spans="1:10" x14ac:dyDescent="0.25">
      <c r="A704" s="7">
        <v>1</v>
      </c>
      <c r="B704" s="8" t="s">
        <v>3887</v>
      </c>
      <c r="C704" s="8" t="s">
        <v>3757</v>
      </c>
      <c r="D704" s="8" t="s">
        <v>3758</v>
      </c>
      <c r="E704" s="7">
        <v>96.715999999999994</v>
      </c>
      <c r="F704" s="7">
        <v>335</v>
      </c>
      <c r="G704" s="7">
        <v>0</v>
      </c>
      <c r="H704" s="8" t="s">
        <v>3759</v>
      </c>
      <c r="I704" t="s">
        <v>2927</v>
      </c>
      <c r="J704" t="s">
        <v>2927</v>
      </c>
    </row>
    <row r="705" spans="1:10" x14ac:dyDescent="0.25">
      <c r="A705" s="7">
        <v>1</v>
      </c>
      <c r="B705" s="8" t="s">
        <v>3888</v>
      </c>
      <c r="C705" s="8" t="s">
        <v>3889</v>
      </c>
      <c r="D705" s="8" t="s">
        <v>3890</v>
      </c>
      <c r="E705" s="7">
        <v>92.911000000000001</v>
      </c>
      <c r="F705" s="7">
        <v>395</v>
      </c>
      <c r="G705" s="7">
        <v>0</v>
      </c>
      <c r="H705" s="8" t="s">
        <v>3891</v>
      </c>
      <c r="I705" t="s">
        <v>2822</v>
      </c>
      <c r="J705" t="s">
        <v>2822</v>
      </c>
    </row>
    <row r="706" spans="1:10" x14ac:dyDescent="0.25">
      <c r="A706" s="7">
        <v>2</v>
      </c>
      <c r="B706" s="8" t="s">
        <v>3892</v>
      </c>
      <c r="C706" s="8" t="s">
        <v>3893</v>
      </c>
      <c r="D706" s="8" t="s">
        <v>3894</v>
      </c>
      <c r="E706" s="7">
        <v>95.55</v>
      </c>
      <c r="F706" s="7">
        <v>382</v>
      </c>
      <c r="G706" s="7">
        <v>0</v>
      </c>
      <c r="H706" s="8" t="s">
        <v>3895</v>
      </c>
      <c r="I706" t="s">
        <v>2822</v>
      </c>
      <c r="J706" t="s">
        <v>2822</v>
      </c>
    </row>
    <row r="707" spans="1:10" x14ac:dyDescent="0.25">
      <c r="A707" s="7">
        <v>1</v>
      </c>
      <c r="B707" s="8" t="s">
        <v>85</v>
      </c>
      <c r="C707" s="8" t="s">
        <v>3048</v>
      </c>
      <c r="D707" s="8" t="s">
        <v>3049</v>
      </c>
      <c r="E707" s="7">
        <v>95.683000000000007</v>
      </c>
      <c r="F707" s="7">
        <v>278</v>
      </c>
      <c r="G707" s="7">
        <v>0</v>
      </c>
      <c r="H707" s="8" t="s">
        <v>3050</v>
      </c>
      <c r="I707" t="s">
        <v>2822</v>
      </c>
      <c r="J707" t="s">
        <v>2822</v>
      </c>
    </row>
    <row r="708" spans="1:10" x14ac:dyDescent="0.25">
      <c r="A708" s="7">
        <v>2</v>
      </c>
      <c r="B708" s="8" t="s">
        <v>3896</v>
      </c>
      <c r="C708" s="8" t="s">
        <v>3897</v>
      </c>
      <c r="D708" s="8" t="s">
        <v>3898</v>
      </c>
      <c r="E708" s="7">
        <v>80.757000000000005</v>
      </c>
      <c r="F708" s="7">
        <v>317</v>
      </c>
      <c r="G708" s="9">
        <v>1.2200000000000001E-162</v>
      </c>
      <c r="H708" s="8" t="s">
        <v>3899</v>
      </c>
      <c r="I708" t="s">
        <v>2822</v>
      </c>
      <c r="J708" t="s">
        <v>2822</v>
      </c>
    </row>
    <row r="709" spans="1:10" x14ac:dyDescent="0.25">
      <c r="A709" s="7">
        <v>1</v>
      </c>
      <c r="B709" s="8" t="s">
        <v>3051</v>
      </c>
      <c r="C709" s="8" t="s">
        <v>3052</v>
      </c>
      <c r="D709" s="8" t="s">
        <v>3053</v>
      </c>
      <c r="E709" s="7">
        <v>91.509</v>
      </c>
      <c r="F709" s="7">
        <v>318</v>
      </c>
      <c r="G709" s="7">
        <v>0</v>
      </c>
      <c r="H709" s="8" t="s">
        <v>3027</v>
      </c>
      <c r="I709" t="s">
        <v>2822</v>
      </c>
      <c r="J709" t="s">
        <v>2822</v>
      </c>
    </row>
    <row r="710" spans="1:10" x14ac:dyDescent="0.25">
      <c r="A710" s="7">
        <v>3</v>
      </c>
      <c r="B710" s="8" t="s">
        <v>3900</v>
      </c>
      <c r="C710" s="8" t="s">
        <v>3901</v>
      </c>
      <c r="D710" s="8" t="s">
        <v>3902</v>
      </c>
      <c r="E710" s="7">
        <v>89.56</v>
      </c>
      <c r="F710" s="7">
        <v>182</v>
      </c>
      <c r="G710" s="9">
        <v>1.52E-111</v>
      </c>
      <c r="H710" s="8" t="s">
        <v>3903</v>
      </c>
      <c r="I710" t="s">
        <v>2822</v>
      </c>
      <c r="J710" t="s">
        <v>2822</v>
      </c>
    </row>
    <row r="711" spans="1:10" x14ac:dyDescent="0.25">
      <c r="A711" s="7">
        <v>1</v>
      </c>
      <c r="B711" s="8" t="s">
        <v>3904</v>
      </c>
      <c r="C711" s="8" t="s">
        <v>3905</v>
      </c>
      <c r="D711" s="8" t="s">
        <v>3906</v>
      </c>
      <c r="E711" s="7">
        <v>98.82</v>
      </c>
      <c r="F711" s="7">
        <v>339</v>
      </c>
      <c r="G711" s="7">
        <v>0</v>
      </c>
      <c r="H711" s="8" t="s">
        <v>3302</v>
      </c>
      <c r="I711" t="s">
        <v>2822</v>
      </c>
      <c r="J711" t="s">
        <v>2822</v>
      </c>
    </row>
    <row r="712" spans="1:10" x14ac:dyDescent="0.25">
      <c r="A712" s="7">
        <v>1</v>
      </c>
      <c r="B712" s="8" t="s">
        <v>3907</v>
      </c>
      <c r="C712" s="8" t="s">
        <v>3880</v>
      </c>
      <c r="D712" s="8" t="s">
        <v>3881</v>
      </c>
      <c r="E712" s="7">
        <v>99.394000000000005</v>
      </c>
      <c r="F712" s="7">
        <v>165</v>
      </c>
      <c r="G712" s="9">
        <v>2.8399999999999998E-115</v>
      </c>
      <c r="H712" s="8" t="s">
        <v>3882</v>
      </c>
      <c r="I712" t="s">
        <v>2822</v>
      </c>
      <c r="J712" t="s">
        <v>2822</v>
      </c>
    </row>
    <row r="713" spans="1:10" x14ac:dyDescent="0.25">
      <c r="A713" s="7">
        <v>1</v>
      </c>
      <c r="B713" s="8" t="s">
        <v>3060</v>
      </c>
      <c r="C713" s="8" t="s">
        <v>3061</v>
      </c>
      <c r="D713" s="8" t="s">
        <v>3062</v>
      </c>
      <c r="E713" s="7">
        <v>98.54</v>
      </c>
      <c r="F713" s="7">
        <v>137</v>
      </c>
      <c r="G713" s="9">
        <v>5.6199999999999998E-95</v>
      </c>
      <c r="H713" s="8" t="s">
        <v>3063</v>
      </c>
      <c r="I713" t="s">
        <v>2822</v>
      </c>
      <c r="J713" t="s">
        <v>2822</v>
      </c>
    </row>
    <row r="714" spans="1:10" x14ac:dyDescent="0.25">
      <c r="A714" s="7">
        <v>1</v>
      </c>
      <c r="B714" s="8" t="s">
        <v>3908</v>
      </c>
      <c r="C714" s="8" t="s">
        <v>3909</v>
      </c>
      <c r="D714" s="8" t="s">
        <v>3910</v>
      </c>
      <c r="E714" s="7">
        <v>100</v>
      </c>
      <c r="F714" s="7">
        <v>249</v>
      </c>
      <c r="G714" s="7">
        <v>0</v>
      </c>
      <c r="H714" s="8" t="s">
        <v>3911</v>
      </c>
      <c r="I714" t="s">
        <v>2822</v>
      </c>
      <c r="J714" t="s">
        <v>2822</v>
      </c>
    </row>
    <row r="715" spans="1:10" x14ac:dyDescent="0.25">
      <c r="A715" s="7">
        <v>1</v>
      </c>
      <c r="B715" s="8" t="s">
        <v>3912</v>
      </c>
      <c r="C715" s="8" t="s">
        <v>3897</v>
      </c>
      <c r="D715" s="8" t="s">
        <v>3898</v>
      </c>
      <c r="E715" s="7">
        <v>100</v>
      </c>
      <c r="F715" s="7">
        <v>317</v>
      </c>
      <c r="G715" s="7">
        <v>0</v>
      </c>
      <c r="H715" s="8" t="s">
        <v>3899</v>
      </c>
      <c r="I715" t="s">
        <v>2822</v>
      </c>
      <c r="J715" t="s">
        <v>2822</v>
      </c>
    </row>
    <row r="716" spans="1:10" x14ac:dyDescent="0.25">
      <c r="A716" s="7">
        <v>9</v>
      </c>
      <c r="B716" s="8" t="s">
        <v>208</v>
      </c>
      <c r="C716" s="8" t="s">
        <v>3913</v>
      </c>
      <c r="D716" s="8" t="s">
        <v>3914</v>
      </c>
      <c r="E716" s="7">
        <v>85.230999999999995</v>
      </c>
      <c r="F716" s="7">
        <v>325</v>
      </c>
      <c r="G716" s="7">
        <v>0</v>
      </c>
      <c r="H716" s="8" t="s">
        <v>3915</v>
      </c>
      <c r="I716" t="s">
        <v>3576</v>
      </c>
      <c r="J716" t="s">
        <v>3577</v>
      </c>
    </row>
    <row r="717" spans="1:10" x14ac:dyDescent="0.25">
      <c r="A717" s="7">
        <v>1</v>
      </c>
      <c r="B717" s="8" t="s">
        <v>210</v>
      </c>
      <c r="C717" s="8" t="s">
        <v>3916</v>
      </c>
      <c r="D717" s="8" t="s">
        <v>3917</v>
      </c>
      <c r="E717" s="7">
        <v>100</v>
      </c>
      <c r="F717" s="7">
        <v>470</v>
      </c>
      <c r="G717" s="7">
        <v>0</v>
      </c>
      <c r="H717" s="8" t="s">
        <v>3121</v>
      </c>
      <c r="I717" t="s">
        <v>2822</v>
      </c>
      <c r="J717" t="s">
        <v>2822</v>
      </c>
    </row>
    <row r="718" spans="1:10" x14ac:dyDescent="0.25">
      <c r="A718" s="7">
        <v>10</v>
      </c>
      <c r="B718" s="8" t="s">
        <v>3918</v>
      </c>
      <c r="C718" s="8" t="s">
        <v>3919</v>
      </c>
      <c r="D718" s="8" t="s">
        <v>3920</v>
      </c>
      <c r="E718" s="7">
        <v>53.14</v>
      </c>
      <c r="F718" s="7">
        <v>207</v>
      </c>
      <c r="G718" s="9">
        <v>1.13E-42</v>
      </c>
      <c r="H718" s="8" t="s">
        <v>3921</v>
      </c>
      <c r="I718" t="s">
        <v>3922</v>
      </c>
      <c r="J718" t="s">
        <v>3922</v>
      </c>
    </row>
    <row r="719" spans="1:10" x14ac:dyDescent="0.25">
      <c r="A719" s="7">
        <v>1</v>
      </c>
      <c r="B719" s="8" t="s">
        <v>3072</v>
      </c>
      <c r="C719" s="8" t="s">
        <v>3073</v>
      </c>
      <c r="D719" s="8" t="s">
        <v>3074</v>
      </c>
      <c r="E719" s="7">
        <v>99.834000000000003</v>
      </c>
      <c r="F719" s="7">
        <v>604</v>
      </c>
      <c r="G719" s="7">
        <v>0</v>
      </c>
      <c r="H719" s="8" t="s">
        <v>3075</v>
      </c>
      <c r="I719" t="s">
        <v>2822</v>
      </c>
      <c r="J719" t="s">
        <v>2822</v>
      </c>
    </row>
    <row r="720" spans="1:10" x14ac:dyDescent="0.25">
      <c r="A720" s="7">
        <v>1</v>
      </c>
      <c r="B720" s="8" t="s">
        <v>3076</v>
      </c>
      <c r="C720" s="8" t="s">
        <v>3077</v>
      </c>
      <c r="D720" s="8" t="s">
        <v>3078</v>
      </c>
      <c r="E720" s="7">
        <v>93.134</v>
      </c>
      <c r="F720" s="7">
        <v>335</v>
      </c>
      <c r="G720" s="7">
        <v>0</v>
      </c>
      <c r="H720" s="8" t="s">
        <v>3079</v>
      </c>
      <c r="I720" t="s">
        <v>2822</v>
      </c>
      <c r="J720" t="s">
        <v>2822</v>
      </c>
    </row>
    <row r="721" spans="1:10" x14ac:dyDescent="0.25">
      <c r="A721" s="7">
        <v>1</v>
      </c>
      <c r="B721" s="8" t="s">
        <v>3084</v>
      </c>
      <c r="C721" s="8" t="s">
        <v>3085</v>
      </c>
      <c r="D721" s="8" t="s">
        <v>3086</v>
      </c>
      <c r="E721" s="7">
        <v>100</v>
      </c>
      <c r="F721" s="7">
        <v>481</v>
      </c>
      <c r="G721" s="7">
        <v>0</v>
      </c>
      <c r="H721" s="8" t="s">
        <v>3087</v>
      </c>
      <c r="I721" t="s">
        <v>3088</v>
      </c>
      <c r="J721" t="s">
        <v>3089</v>
      </c>
    </row>
    <row r="722" spans="1:10" x14ac:dyDescent="0.25">
      <c r="A722" s="7">
        <v>1</v>
      </c>
      <c r="B722" s="8" t="s">
        <v>3923</v>
      </c>
      <c r="C722" s="8" t="s">
        <v>3924</v>
      </c>
      <c r="D722" s="8" t="s">
        <v>3925</v>
      </c>
      <c r="E722" s="7">
        <v>99.617999999999995</v>
      </c>
      <c r="F722" s="7">
        <v>524</v>
      </c>
      <c r="G722" s="7">
        <v>0</v>
      </c>
      <c r="H722" s="8" t="s">
        <v>3926</v>
      </c>
      <c r="I722" t="s">
        <v>2822</v>
      </c>
      <c r="J722" t="s">
        <v>2822</v>
      </c>
    </row>
    <row r="723" spans="1:10" x14ac:dyDescent="0.25">
      <c r="A723" s="7">
        <v>1</v>
      </c>
      <c r="B723" s="8" t="s">
        <v>3927</v>
      </c>
      <c r="C723" s="8" t="s">
        <v>3928</v>
      </c>
      <c r="D723" s="8" t="s">
        <v>3929</v>
      </c>
      <c r="E723" s="7">
        <v>98.962000000000003</v>
      </c>
      <c r="F723" s="7">
        <v>771</v>
      </c>
      <c r="G723" s="7">
        <v>0</v>
      </c>
      <c r="H723" s="8" t="s">
        <v>3930</v>
      </c>
      <c r="I723" t="s">
        <v>2822</v>
      </c>
      <c r="J723" t="s">
        <v>2822</v>
      </c>
    </row>
    <row r="724" spans="1:10" x14ac:dyDescent="0.25">
      <c r="A724" s="7">
        <v>3</v>
      </c>
      <c r="B724" s="8" t="s">
        <v>3931</v>
      </c>
      <c r="C724" s="8" t="s">
        <v>3932</v>
      </c>
      <c r="D724" s="8" t="s">
        <v>3933</v>
      </c>
      <c r="E724" s="7">
        <v>94.5</v>
      </c>
      <c r="F724" s="7">
        <v>200</v>
      </c>
      <c r="G724" s="9">
        <v>1.2E-137</v>
      </c>
      <c r="H724" s="8" t="s">
        <v>3934</v>
      </c>
      <c r="I724" t="s">
        <v>3935</v>
      </c>
      <c r="J724" t="s">
        <v>3935</v>
      </c>
    </row>
    <row r="725" spans="1:10" x14ac:dyDescent="0.25">
      <c r="A725" s="7">
        <v>1</v>
      </c>
      <c r="B725" s="8" t="s">
        <v>3936</v>
      </c>
      <c r="C725" s="8" t="s">
        <v>3937</v>
      </c>
      <c r="D725" s="8" t="s">
        <v>3938</v>
      </c>
      <c r="E725" s="7">
        <v>97.382999999999996</v>
      </c>
      <c r="F725" s="7">
        <v>535</v>
      </c>
      <c r="G725" s="7">
        <v>0</v>
      </c>
      <c r="H725" s="8" t="s">
        <v>3939</v>
      </c>
      <c r="I725" t="s">
        <v>2822</v>
      </c>
      <c r="J725" t="s">
        <v>2822</v>
      </c>
    </row>
    <row r="726" spans="1:10" x14ac:dyDescent="0.25">
      <c r="A726" s="7">
        <v>6</v>
      </c>
      <c r="B726" s="8" t="s">
        <v>3940</v>
      </c>
      <c r="C726" s="8" t="s">
        <v>3941</v>
      </c>
      <c r="D726" s="8" t="s">
        <v>3942</v>
      </c>
      <c r="E726" s="7">
        <v>83.391999999999996</v>
      </c>
      <c r="F726" s="7">
        <v>283</v>
      </c>
      <c r="G726" s="9">
        <v>4E-174</v>
      </c>
      <c r="H726" s="8" t="s">
        <v>3943</v>
      </c>
      <c r="I726" t="s">
        <v>2861</v>
      </c>
      <c r="J726" t="s">
        <v>2861</v>
      </c>
    </row>
    <row r="727" spans="1:10" x14ac:dyDescent="0.25">
      <c r="A727" s="7">
        <v>4</v>
      </c>
      <c r="B727" s="8" t="s">
        <v>227</v>
      </c>
      <c r="C727" s="8" t="s">
        <v>3107</v>
      </c>
      <c r="D727" s="8" t="s">
        <v>3108</v>
      </c>
      <c r="E727" s="7">
        <v>78.034999999999997</v>
      </c>
      <c r="F727" s="7">
        <v>173</v>
      </c>
      <c r="G727" s="9">
        <v>5.9399999999999997E-89</v>
      </c>
      <c r="H727" s="8" t="s">
        <v>3109</v>
      </c>
      <c r="I727" t="s">
        <v>2913</v>
      </c>
      <c r="J727" t="s">
        <v>2914</v>
      </c>
    </row>
    <row r="728" spans="1:10" x14ac:dyDescent="0.25">
      <c r="A728" s="7">
        <v>1</v>
      </c>
      <c r="B728" s="8" t="s">
        <v>3944</v>
      </c>
      <c r="C728" s="8" t="s">
        <v>3945</v>
      </c>
      <c r="D728" s="8" t="s">
        <v>3946</v>
      </c>
      <c r="E728" s="7">
        <v>98.188000000000002</v>
      </c>
      <c r="F728" s="7">
        <v>276</v>
      </c>
      <c r="G728" s="7">
        <v>0</v>
      </c>
      <c r="H728" s="8" t="s">
        <v>3947</v>
      </c>
      <c r="I728" t="s">
        <v>2822</v>
      </c>
      <c r="J728" t="s">
        <v>2822</v>
      </c>
    </row>
    <row r="729" spans="1:10" x14ac:dyDescent="0.25">
      <c r="A729" s="7">
        <v>1</v>
      </c>
      <c r="B729" s="8" t="s">
        <v>3948</v>
      </c>
      <c r="C729" s="8" t="s">
        <v>3949</v>
      </c>
      <c r="D729" s="8" t="s">
        <v>3950</v>
      </c>
      <c r="E729" s="7">
        <v>96.522999999999996</v>
      </c>
      <c r="F729" s="7">
        <v>604</v>
      </c>
      <c r="G729" s="7">
        <v>0</v>
      </c>
      <c r="H729" s="8" t="s">
        <v>3951</v>
      </c>
      <c r="I729" t="s">
        <v>2822</v>
      </c>
      <c r="J729" t="s">
        <v>2822</v>
      </c>
    </row>
    <row r="730" spans="1:10" x14ac:dyDescent="0.25">
      <c r="A730" s="7">
        <v>1</v>
      </c>
      <c r="B730" s="8" t="s">
        <v>3952</v>
      </c>
      <c r="C730" s="8" t="s">
        <v>3953</v>
      </c>
      <c r="D730" s="8" t="s">
        <v>3954</v>
      </c>
      <c r="E730" s="7">
        <v>98.221000000000004</v>
      </c>
      <c r="F730" s="7">
        <v>787</v>
      </c>
      <c r="G730" s="7">
        <v>0</v>
      </c>
      <c r="H730" s="8" t="s">
        <v>3955</v>
      </c>
      <c r="I730" t="s">
        <v>2822</v>
      </c>
      <c r="J730" t="s">
        <v>2822</v>
      </c>
    </row>
    <row r="731" spans="1:10" x14ac:dyDescent="0.25">
      <c r="A731" s="7">
        <v>1</v>
      </c>
      <c r="B731" s="8" t="s">
        <v>3956</v>
      </c>
      <c r="C731" s="8" t="s">
        <v>3957</v>
      </c>
      <c r="D731" s="8" t="s">
        <v>3958</v>
      </c>
      <c r="E731" s="7">
        <v>93.882000000000005</v>
      </c>
      <c r="F731" s="7">
        <v>948</v>
      </c>
      <c r="G731" s="7">
        <v>0</v>
      </c>
      <c r="H731" s="8" t="s">
        <v>3959</v>
      </c>
      <c r="I731" t="s">
        <v>2822</v>
      </c>
      <c r="J731" t="s">
        <v>2822</v>
      </c>
    </row>
    <row r="732" spans="1:10" x14ac:dyDescent="0.25">
      <c r="A732" s="7">
        <v>1</v>
      </c>
      <c r="B732" s="8" t="s">
        <v>233</v>
      </c>
      <c r="C732" s="8" t="s">
        <v>3595</v>
      </c>
      <c r="D732" s="8" t="s">
        <v>3596</v>
      </c>
      <c r="E732" s="7">
        <v>99.242000000000004</v>
      </c>
      <c r="F732" s="7">
        <v>132</v>
      </c>
      <c r="G732" s="9">
        <v>1.6100000000000001E-88</v>
      </c>
      <c r="H732" s="8" t="s">
        <v>3597</v>
      </c>
      <c r="I732" t="s">
        <v>2822</v>
      </c>
      <c r="J732" t="s">
        <v>2822</v>
      </c>
    </row>
    <row r="733" spans="1:10" x14ac:dyDescent="0.25">
      <c r="A733" s="7">
        <v>1</v>
      </c>
      <c r="B733" s="8" t="s">
        <v>3960</v>
      </c>
      <c r="C733" s="8" t="s">
        <v>3961</v>
      </c>
      <c r="D733" s="8" t="s">
        <v>3962</v>
      </c>
      <c r="E733" s="7">
        <v>100</v>
      </c>
      <c r="F733" s="7">
        <v>183</v>
      </c>
      <c r="G733" s="9">
        <v>4.0599999999999999E-128</v>
      </c>
      <c r="H733" s="8" t="s">
        <v>3963</v>
      </c>
      <c r="I733" t="s">
        <v>2822</v>
      </c>
      <c r="J733" t="s">
        <v>2822</v>
      </c>
    </row>
    <row r="734" spans="1:10" x14ac:dyDescent="0.25">
      <c r="A734" s="7">
        <v>1</v>
      </c>
      <c r="B734" s="8" t="s">
        <v>3114</v>
      </c>
      <c r="C734" s="8" t="s">
        <v>3115</v>
      </c>
      <c r="D734" s="8" t="s">
        <v>3116</v>
      </c>
      <c r="E734" s="7">
        <v>100</v>
      </c>
      <c r="F734" s="7">
        <v>472</v>
      </c>
      <c r="G734" s="7">
        <v>0</v>
      </c>
      <c r="H734" s="8" t="s">
        <v>3117</v>
      </c>
      <c r="I734" t="s">
        <v>2822</v>
      </c>
      <c r="J734" t="s">
        <v>2822</v>
      </c>
    </row>
    <row r="735" spans="1:10" x14ac:dyDescent="0.25">
      <c r="A735" s="7">
        <v>1</v>
      </c>
      <c r="B735" s="8" t="s">
        <v>3964</v>
      </c>
      <c r="C735" s="8" t="s">
        <v>3965</v>
      </c>
      <c r="D735" s="8" t="s">
        <v>3966</v>
      </c>
      <c r="E735" s="7">
        <v>99.707999999999998</v>
      </c>
      <c r="F735" s="7">
        <v>343</v>
      </c>
      <c r="G735" s="7">
        <v>0</v>
      </c>
      <c r="H735" s="8" t="s">
        <v>3967</v>
      </c>
      <c r="I735" t="s">
        <v>2947</v>
      </c>
      <c r="J735" t="s">
        <v>2947</v>
      </c>
    </row>
    <row r="736" spans="1:10" x14ac:dyDescent="0.25">
      <c r="A736" s="7">
        <v>1</v>
      </c>
      <c r="B736" s="8" t="s">
        <v>3968</v>
      </c>
      <c r="C736" s="8" t="s">
        <v>3969</v>
      </c>
      <c r="D736" s="8" t="s">
        <v>3970</v>
      </c>
      <c r="E736" s="7">
        <v>98.197999999999993</v>
      </c>
      <c r="F736" s="7">
        <v>222</v>
      </c>
      <c r="G736" s="9">
        <v>6.1400000000000003E-154</v>
      </c>
      <c r="H736" s="8" t="s">
        <v>3971</v>
      </c>
      <c r="I736" t="s">
        <v>2822</v>
      </c>
      <c r="J736" t="s">
        <v>2822</v>
      </c>
    </row>
    <row r="737" spans="1:10" x14ac:dyDescent="0.25">
      <c r="A737" s="7">
        <v>1</v>
      </c>
      <c r="B737" s="8" t="s">
        <v>3118</v>
      </c>
      <c r="C737" s="8" t="s">
        <v>3119</v>
      </c>
      <c r="D737" s="8" t="s">
        <v>3120</v>
      </c>
      <c r="E737" s="7">
        <v>97.052999999999997</v>
      </c>
      <c r="F737" s="7">
        <v>475</v>
      </c>
      <c r="G737" s="7">
        <v>0</v>
      </c>
      <c r="H737" s="8" t="s">
        <v>3121</v>
      </c>
      <c r="I737" t="s">
        <v>2822</v>
      </c>
      <c r="J737" t="s">
        <v>2822</v>
      </c>
    </row>
    <row r="738" spans="1:10" x14ac:dyDescent="0.25">
      <c r="A738" s="7">
        <v>1</v>
      </c>
      <c r="B738" s="8" t="s">
        <v>3122</v>
      </c>
      <c r="C738" s="8" t="s">
        <v>3123</v>
      </c>
      <c r="D738" s="8" t="s">
        <v>3124</v>
      </c>
      <c r="E738" s="7">
        <v>98.733999999999995</v>
      </c>
      <c r="F738" s="7">
        <v>79</v>
      </c>
      <c r="G738" s="9">
        <v>6.2700000000000004E-49</v>
      </c>
      <c r="H738" s="8" t="s">
        <v>3125</v>
      </c>
      <c r="I738" t="s">
        <v>2822</v>
      </c>
      <c r="J738" t="s">
        <v>2822</v>
      </c>
    </row>
    <row r="739" spans="1:10" x14ac:dyDescent="0.25">
      <c r="A739" s="7">
        <v>1</v>
      </c>
      <c r="B739" s="8" t="s">
        <v>241</v>
      </c>
      <c r="C739" s="8" t="s">
        <v>3972</v>
      </c>
      <c r="D739" s="8" t="s">
        <v>3973</v>
      </c>
      <c r="E739" s="7">
        <v>97.622</v>
      </c>
      <c r="F739" s="7">
        <v>757</v>
      </c>
      <c r="G739" s="7">
        <v>0</v>
      </c>
      <c r="H739" s="8" t="s">
        <v>3974</v>
      </c>
      <c r="I739" t="s">
        <v>2822</v>
      </c>
      <c r="J739" t="s">
        <v>2822</v>
      </c>
    </row>
    <row r="740" spans="1:10" x14ac:dyDescent="0.25">
      <c r="A740" s="7">
        <v>1</v>
      </c>
      <c r="B740" s="8" t="s">
        <v>3138</v>
      </c>
      <c r="C740" s="8" t="s">
        <v>3139</v>
      </c>
      <c r="D740" s="8" t="s">
        <v>3140</v>
      </c>
      <c r="E740" s="7">
        <v>86.893000000000001</v>
      </c>
      <c r="F740" s="7">
        <v>206</v>
      </c>
      <c r="G740" s="9">
        <v>4.9100000000000003E-112</v>
      </c>
      <c r="H740" s="8" t="s">
        <v>3141</v>
      </c>
      <c r="I740" t="s">
        <v>2822</v>
      </c>
      <c r="J740" t="s">
        <v>2822</v>
      </c>
    </row>
    <row r="741" spans="1:10" x14ac:dyDescent="0.25">
      <c r="A741" s="7">
        <v>1</v>
      </c>
      <c r="B741" s="8" t="s">
        <v>245</v>
      </c>
      <c r="C741" s="8" t="s">
        <v>3155</v>
      </c>
      <c r="D741" s="8" t="s">
        <v>3156</v>
      </c>
      <c r="E741" s="7">
        <v>89.474000000000004</v>
      </c>
      <c r="F741" s="7">
        <v>171</v>
      </c>
      <c r="G741" s="9">
        <v>1.0099999999999999E-105</v>
      </c>
      <c r="H741" s="8" t="s">
        <v>3157</v>
      </c>
      <c r="I741" t="s">
        <v>2822</v>
      </c>
      <c r="J741" t="s">
        <v>2822</v>
      </c>
    </row>
    <row r="742" spans="1:10" x14ac:dyDescent="0.25">
      <c r="A742" s="7">
        <v>1</v>
      </c>
      <c r="B742" s="8" t="s">
        <v>249</v>
      </c>
      <c r="C742" s="8" t="s">
        <v>3975</v>
      </c>
      <c r="D742" s="8" t="s">
        <v>3976</v>
      </c>
      <c r="E742" s="7">
        <v>94.915000000000006</v>
      </c>
      <c r="F742" s="7">
        <v>354</v>
      </c>
      <c r="G742" s="7">
        <v>0</v>
      </c>
      <c r="H742" s="8" t="s">
        <v>3977</v>
      </c>
      <c r="I742" t="s">
        <v>2822</v>
      </c>
      <c r="J742" t="s">
        <v>2822</v>
      </c>
    </row>
    <row r="743" spans="1:10" x14ac:dyDescent="0.25">
      <c r="A743" s="7">
        <v>1</v>
      </c>
      <c r="B743" s="8" t="s">
        <v>3158</v>
      </c>
      <c r="C743" s="8" t="s">
        <v>3159</v>
      </c>
      <c r="D743" s="8" t="s">
        <v>3160</v>
      </c>
      <c r="E743" s="7">
        <v>90.09</v>
      </c>
      <c r="F743" s="7">
        <v>222</v>
      </c>
      <c r="G743" s="9">
        <v>1.13E-147</v>
      </c>
      <c r="H743" s="8" t="s">
        <v>2881</v>
      </c>
      <c r="I743" t="s">
        <v>2822</v>
      </c>
      <c r="J743" t="s">
        <v>2822</v>
      </c>
    </row>
    <row r="744" spans="1:10" x14ac:dyDescent="0.25">
      <c r="A744" s="7">
        <v>1</v>
      </c>
      <c r="B744" s="8" t="s">
        <v>3978</v>
      </c>
      <c r="C744" s="8" t="s">
        <v>3979</v>
      </c>
      <c r="D744" s="8" t="s">
        <v>3980</v>
      </c>
      <c r="E744" s="7">
        <v>91.688000000000002</v>
      </c>
      <c r="F744" s="7">
        <v>385</v>
      </c>
      <c r="G744" s="7">
        <v>0</v>
      </c>
      <c r="H744" s="8" t="s">
        <v>3981</v>
      </c>
      <c r="I744" t="s">
        <v>2822</v>
      </c>
      <c r="J744" t="s">
        <v>2822</v>
      </c>
    </row>
    <row r="745" spans="1:10" x14ac:dyDescent="0.25">
      <c r="A745" s="7">
        <v>1</v>
      </c>
      <c r="B745" s="8" t="s">
        <v>256</v>
      </c>
      <c r="C745" s="8" t="s">
        <v>3982</v>
      </c>
      <c r="D745" s="8" t="s">
        <v>3983</v>
      </c>
      <c r="E745" s="7">
        <v>98.209000000000003</v>
      </c>
      <c r="F745" s="7">
        <v>335</v>
      </c>
      <c r="G745" s="7">
        <v>0</v>
      </c>
      <c r="H745" s="8" t="s">
        <v>3984</v>
      </c>
      <c r="I745" t="s">
        <v>2822</v>
      </c>
      <c r="J745" t="s">
        <v>2822</v>
      </c>
    </row>
    <row r="746" spans="1:10" x14ac:dyDescent="0.25">
      <c r="A746" s="7">
        <v>1</v>
      </c>
      <c r="B746" s="8" t="s">
        <v>258</v>
      </c>
      <c r="C746" s="8" t="s">
        <v>3169</v>
      </c>
      <c r="D746" s="8" t="s">
        <v>3170</v>
      </c>
      <c r="E746" s="7">
        <v>93.332999999999998</v>
      </c>
      <c r="F746" s="7">
        <v>165</v>
      </c>
      <c r="G746" s="9">
        <v>3.5700000000000002E-102</v>
      </c>
      <c r="H746" s="8" t="s">
        <v>3171</v>
      </c>
      <c r="I746" t="s">
        <v>2838</v>
      </c>
      <c r="J746" t="s">
        <v>2839</v>
      </c>
    </row>
    <row r="747" spans="1:10" x14ac:dyDescent="0.25">
      <c r="A747" s="7">
        <v>0</v>
      </c>
      <c r="B747" s="8" t="s">
        <v>260</v>
      </c>
      <c r="C747" s="8" t="s">
        <v>3985</v>
      </c>
      <c r="D747" s="8" t="s">
        <v>3986</v>
      </c>
      <c r="E747" s="7">
        <v>61.972000000000001</v>
      </c>
      <c r="F747" s="7">
        <v>71</v>
      </c>
      <c r="G747" s="9">
        <v>1.3599999999999999E-16</v>
      </c>
      <c r="H747" s="8" t="s">
        <v>3987</v>
      </c>
      <c r="I747" t="s">
        <v>2927</v>
      </c>
      <c r="J747" t="s">
        <v>2927</v>
      </c>
    </row>
    <row r="748" spans="1:10" x14ac:dyDescent="0.25">
      <c r="A748" s="7">
        <v>1</v>
      </c>
      <c r="B748" s="8" t="s">
        <v>3988</v>
      </c>
      <c r="C748" s="8" t="s">
        <v>3989</v>
      </c>
      <c r="D748" s="8" t="s">
        <v>3990</v>
      </c>
      <c r="E748" s="7">
        <v>97.337000000000003</v>
      </c>
      <c r="F748" s="7">
        <v>413</v>
      </c>
      <c r="G748" s="7">
        <v>0</v>
      </c>
      <c r="H748" s="8" t="s">
        <v>3991</v>
      </c>
      <c r="I748" t="s">
        <v>2822</v>
      </c>
      <c r="J748" t="s">
        <v>2822</v>
      </c>
    </row>
    <row r="749" spans="1:10" x14ac:dyDescent="0.25">
      <c r="A749" s="7">
        <v>1</v>
      </c>
      <c r="B749" s="8" t="s">
        <v>3992</v>
      </c>
      <c r="C749" s="8" t="s">
        <v>3993</v>
      </c>
      <c r="D749" s="8" t="s">
        <v>3994</v>
      </c>
      <c r="E749" s="7">
        <v>97.414000000000001</v>
      </c>
      <c r="F749" s="7">
        <v>348</v>
      </c>
      <c r="G749" s="7">
        <v>0</v>
      </c>
      <c r="H749" s="8" t="s">
        <v>3995</v>
      </c>
      <c r="I749" t="s">
        <v>2822</v>
      </c>
      <c r="J749" t="s">
        <v>2822</v>
      </c>
    </row>
    <row r="750" spans="1:10" x14ac:dyDescent="0.25">
      <c r="A750" s="7">
        <v>1</v>
      </c>
      <c r="B750" s="8" t="s">
        <v>3996</v>
      </c>
      <c r="C750" s="8" t="s">
        <v>3997</v>
      </c>
      <c r="D750" s="8" t="s">
        <v>3998</v>
      </c>
      <c r="E750" s="7">
        <v>99.852999999999994</v>
      </c>
      <c r="F750" s="7">
        <v>682</v>
      </c>
      <c r="G750" s="7">
        <v>0</v>
      </c>
      <c r="H750" s="8" t="s">
        <v>3999</v>
      </c>
      <c r="I750" t="s">
        <v>2822</v>
      </c>
      <c r="J750" t="s">
        <v>2822</v>
      </c>
    </row>
    <row r="751" spans="1:10" x14ac:dyDescent="0.25">
      <c r="A751" s="7">
        <v>1</v>
      </c>
      <c r="B751" s="8" t="s">
        <v>4000</v>
      </c>
      <c r="C751" s="8" t="s">
        <v>4001</v>
      </c>
      <c r="D751" s="8" t="s">
        <v>4002</v>
      </c>
      <c r="E751" s="7">
        <v>100</v>
      </c>
      <c r="F751" s="7">
        <v>463</v>
      </c>
      <c r="G751" s="7">
        <v>0</v>
      </c>
      <c r="H751" s="8" t="s">
        <v>4003</v>
      </c>
      <c r="I751" t="s">
        <v>2822</v>
      </c>
      <c r="J751" t="s">
        <v>2822</v>
      </c>
    </row>
    <row r="752" spans="1:10" x14ac:dyDescent="0.25">
      <c r="A752" s="7">
        <v>1</v>
      </c>
      <c r="B752" s="8" t="s">
        <v>3184</v>
      </c>
      <c r="C752" s="8" t="s">
        <v>3159</v>
      </c>
      <c r="D752" s="8" t="s">
        <v>3160</v>
      </c>
      <c r="E752" s="7">
        <v>100</v>
      </c>
      <c r="F752" s="7">
        <v>251</v>
      </c>
      <c r="G752" s="7">
        <v>0</v>
      </c>
      <c r="H752" s="8" t="s">
        <v>2881</v>
      </c>
      <c r="I752" t="s">
        <v>2822</v>
      </c>
      <c r="J752" t="s">
        <v>2822</v>
      </c>
    </row>
    <row r="753" spans="1:10" x14ac:dyDescent="0.25">
      <c r="A753" s="7">
        <v>1</v>
      </c>
      <c r="B753" s="8" t="s">
        <v>4004</v>
      </c>
      <c r="C753" s="8" t="s">
        <v>4005</v>
      </c>
      <c r="D753" s="8" t="s">
        <v>4006</v>
      </c>
      <c r="E753" s="7">
        <v>96.980999999999995</v>
      </c>
      <c r="F753" s="7">
        <v>265</v>
      </c>
      <c r="G753" s="7">
        <v>0</v>
      </c>
      <c r="H753" s="8" t="s">
        <v>4007</v>
      </c>
      <c r="I753" t="s">
        <v>2822</v>
      </c>
      <c r="J753" t="s">
        <v>2822</v>
      </c>
    </row>
    <row r="754" spans="1:10" x14ac:dyDescent="0.25">
      <c r="A754" s="7">
        <v>1</v>
      </c>
      <c r="B754" s="8" t="s">
        <v>265</v>
      </c>
      <c r="C754" s="8" t="s">
        <v>3185</v>
      </c>
      <c r="D754" s="8" t="s">
        <v>3186</v>
      </c>
      <c r="E754" s="7">
        <v>100</v>
      </c>
      <c r="F754" s="7">
        <v>207</v>
      </c>
      <c r="G754" s="9">
        <v>1.54E-150</v>
      </c>
      <c r="H754" s="8" t="s">
        <v>3187</v>
      </c>
      <c r="I754" t="s">
        <v>2844</v>
      </c>
      <c r="J754" t="s">
        <v>2844</v>
      </c>
    </row>
    <row r="755" spans="1:10" x14ac:dyDescent="0.25">
      <c r="A755" s="7">
        <v>5</v>
      </c>
      <c r="B755" s="8" t="s">
        <v>4008</v>
      </c>
      <c r="C755" s="8" t="s">
        <v>4009</v>
      </c>
      <c r="D755" s="8" t="s">
        <v>4010</v>
      </c>
      <c r="E755" s="7">
        <v>89.116</v>
      </c>
      <c r="F755" s="7">
        <v>147</v>
      </c>
      <c r="G755" s="9">
        <v>8.2299999999999997E-85</v>
      </c>
      <c r="H755" s="8" t="s">
        <v>4011</v>
      </c>
      <c r="I755" t="s">
        <v>2861</v>
      </c>
      <c r="J755" t="s">
        <v>2861</v>
      </c>
    </row>
    <row r="756" spans="1:10" x14ac:dyDescent="0.25">
      <c r="A756" s="7">
        <v>1</v>
      </c>
      <c r="B756" s="8" t="s">
        <v>267</v>
      </c>
      <c r="C756" s="8" t="s">
        <v>4012</v>
      </c>
      <c r="D756" s="8" t="s">
        <v>4013</v>
      </c>
      <c r="E756" s="7">
        <v>99.534999999999997</v>
      </c>
      <c r="F756" s="7">
        <v>215</v>
      </c>
      <c r="G756" s="9">
        <v>3.6999999999999999E-159</v>
      </c>
      <c r="H756" s="8" t="s">
        <v>4014</v>
      </c>
      <c r="I756" t="s">
        <v>2822</v>
      </c>
      <c r="J756" t="s">
        <v>2822</v>
      </c>
    </row>
    <row r="757" spans="1:10" x14ac:dyDescent="0.25">
      <c r="A757" s="7">
        <v>1</v>
      </c>
      <c r="B757" s="8" t="s">
        <v>3188</v>
      </c>
      <c r="C757" s="8" t="s">
        <v>3189</v>
      </c>
      <c r="D757" s="8" t="s">
        <v>3190</v>
      </c>
      <c r="E757" s="7">
        <v>100</v>
      </c>
      <c r="F757" s="7">
        <v>126</v>
      </c>
      <c r="G757" s="9">
        <v>4.1700000000000001E-83</v>
      </c>
      <c r="H757" s="8" t="s">
        <v>3191</v>
      </c>
      <c r="I757" t="s">
        <v>2822</v>
      </c>
      <c r="J757" t="s">
        <v>2822</v>
      </c>
    </row>
    <row r="758" spans="1:10" x14ac:dyDescent="0.25">
      <c r="A758" s="7">
        <v>1</v>
      </c>
      <c r="B758" s="8" t="s">
        <v>269</v>
      </c>
      <c r="C758" s="8" t="s">
        <v>4015</v>
      </c>
      <c r="D758" s="8" t="s">
        <v>4016</v>
      </c>
      <c r="E758" s="7">
        <v>98.718000000000004</v>
      </c>
      <c r="F758" s="7">
        <v>156</v>
      </c>
      <c r="G758" s="9">
        <v>4.9400000000000001E-110</v>
      </c>
      <c r="H758" s="8" t="s">
        <v>4017</v>
      </c>
      <c r="I758" t="s">
        <v>2838</v>
      </c>
      <c r="J758" t="s">
        <v>2839</v>
      </c>
    </row>
    <row r="759" spans="1:10" x14ac:dyDescent="0.25">
      <c r="A759" s="7">
        <v>1</v>
      </c>
      <c r="B759" s="8" t="s">
        <v>4018</v>
      </c>
      <c r="C759" s="8" t="s">
        <v>4019</v>
      </c>
      <c r="D759" s="8" t="s">
        <v>4020</v>
      </c>
      <c r="E759" s="7">
        <v>100</v>
      </c>
      <c r="F759" s="7">
        <v>360</v>
      </c>
      <c r="G759" s="7">
        <v>0</v>
      </c>
      <c r="H759" s="8" t="s">
        <v>4021</v>
      </c>
      <c r="I759" t="s">
        <v>2822</v>
      </c>
      <c r="J759" t="s">
        <v>2822</v>
      </c>
    </row>
    <row r="760" spans="1:10" x14ac:dyDescent="0.25">
      <c r="A760" s="7">
        <v>1</v>
      </c>
      <c r="B760" s="8" t="s">
        <v>4022</v>
      </c>
      <c r="C760" s="8" t="s">
        <v>4023</v>
      </c>
      <c r="D760" s="8" t="s">
        <v>4024</v>
      </c>
      <c r="E760" s="7">
        <v>72.509</v>
      </c>
      <c r="F760" s="7">
        <v>542</v>
      </c>
      <c r="G760" s="7">
        <v>0</v>
      </c>
      <c r="H760" s="8" t="s">
        <v>4025</v>
      </c>
      <c r="I760" t="s">
        <v>2913</v>
      </c>
      <c r="J760" t="s">
        <v>2914</v>
      </c>
    </row>
    <row r="761" spans="1:10" x14ac:dyDescent="0.25">
      <c r="A761" s="7">
        <v>1</v>
      </c>
      <c r="B761" s="8" t="s">
        <v>4026</v>
      </c>
      <c r="C761" s="8" t="s">
        <v>4027</v>
      </c>
      <c r="D761" s="8" t="s">
        <v>4028</v>
      </c>
      <c r="E761" s="7">
        <v>99.064999999999998</v>
      </c>
      <c r="F761" s="7">
        <v>107</v>
      </c>
      <c r="G761" s="9">
        <v>4.0900000000000001E-67</v>
      </c>
      <c r="H761" s="8" t="s">
        <v>4029</v>
      </c>
      <c r="I761" t="s">
        <v>2927</v>
      </c>
      <c r="J761" t="s">
        <v>2927</v>
      </c>
    </row>
    <row r="762" spans="1:10" x14ac:dyDescent="0.25">
      <c r="A762" s="7">
        <v>1</v>
      </c>
      <c r="B762" s="8" t="s">
        <v>4030</v>
      </c>
      <c r="C762" s="8" t="s">
        <v>4031</v>
      </c>
      <c r="D762" s="8" t="s">
        <v>4032</v>
      </c>
      <c r="E762" s="7">
        <v>98.391999999999996</v>
      </c>
      <c r="F762" s="7">
        <v>311</v>
      </c>
      <c r="G762" s="7">
        <v>0</v>
      </c>
      <c r="H762" s="8" t="s">
        <v>4033</v>
      </c>
      <c r="I762" t="s">
        <v>2822</v>
      </c>
      <c r="J762" t="s">
        <v>2822</v>
      </c>
    </row>
    <row r="763" spans="1:10" x14ac:dyDescent="0.25">
      <c r="A763" s="7">
        <v>1</v>
      </c>
      <c r="B763" s="8" t="s">
        <v>4034</v>
      </c>
      <c r="C763" s="8" t="s">
        <v>4035</v>
      </c>
      <c r="D763" s="8" t="s">
        <v>4036</v>
      </c>
      <c r="E763" s="7">
        <v>96.087999999999994</v>
      </c>
      <c r="F763" s="7">
        <v>588</v>
      </c>
      <c r="G763" s="7">
        <v>0</v>
      </c>
      <c r="H763" s="8" t="s">
        <v>4037</v>
      </c>
      <c r="I763" t="s">
        <v>2822</v>
      </c>
      <c r="J763" t="s">
        <v>2822</v>
      </c>
    </row>
    <row r="764" spans="1:10" x14ac:dyDescent="0.25">
      <c r="A764" s="7">
        <v>1</v>
      </c>
      <c r="B764" s="8" t="s">
        <v>4038</v>
      </c>
      <c r="C764" s="8" t="s">
        <v>4039</v>
      </c>
      <c r="D764" s="8" t="s">
        <v>4040</v>
      </c>
      <c r="E764" s="7">
        <v>98.134</v>
      </c>
      <c r="F764" s="7">
        <v>536</v>
      </c>
      <c r="G764" s="7">
        <v>0</v>
      </c>
      <c r="H764" s="8" t="s">
        <v>4041</v>
      </c>
      <c r="I764" t="s">
        <v>2822</v>
      </c>
      <c r="J764" t="s">
        <v>2822</v>
      </c>
    </row>
    <row r="765" spans="1:10" x14ac:dyDescent="0.25">
      <c r="A765" s="7">
        <v>1</v>
      </c>
      <c r="B765" s="8" t="s">
        <v>273</v>
      </c>
      <c r="C765" s="8" t="s">
        <v>3220</v>
      </c>
      <c r="D765" s="8" t="s">
        <v>3221</v>
      </c>
      <c r="E765" s="7">
        <v>94.444000000000003</v>
      </c>
      <c r="F765" s="7">
        <v>216</v>
      </c>
      <c r="G765" s="9">
        <v>1.6400000000000001E-133</v>
      </c>
      <c r="H765" s="8" t="s">
        <v>3222</v>
      </c>
      <c r="I765" t="s">
        <v>2822</v>
      </c>
      <c r="J765" t="s">
        <v>2822</v>
      </c>
    </row>
    <row r="766" spans="1:10" x14ac:dyDescent="0.25">
      <c r="A766" s="7">
        <v>1</v>
      </c>
      <c r="B766" s="8" t="s">
        <v>4042</v>
      </c>
      <c r="C766" s="8" t="s">
        <v>4043</v>
      </c>
      <c r="D766" s="8" t="s">
        <v>4044</v>
      </c>
      <c r="E766" s="7">
        <v>78.018000000000001</v>
      </c>
      <c r="F766" s="7">
        <v>2816</v>
      </c>
      <c r="G766" s="7">
        <v>0</v>
      </c>
      <c r="H766" s="8" t="s">
        <v>4045</v>
      </c>
      <c r="I766" t="s">
        <v>2822</v>
      </c>
      <c r="J766" t="s">
        <v>2822</v>
      </c>
    </row>
    <row r="767" spans="1:10" x14ac:dyDescent="0.25">
      <c r="A767" s="7">
        <v>1</v>
      </c>
      <c r="B767" s="8" t="s">
        <v>280</v>
      </c>
      <c r="C767" s="8" t="s">
        <v>4046</v>
      </c>
      <c r="D767" s="8" t="s">
        <v>4047</v>
      </c>
      <c r="E767" s="7">
        <v>96.965999999999994</v>
      </c>
      <c r="F767" s="7">
        <v>725</v>
      </c>
      <c r="G767" s="7">
        <v>0</v>
      </c>
      <c r="H767" s="8" t="s">
        <v>4048</v>
      </c>
      <c r="I767" t="s">
        <v>2822</v>
      </c>
      <c r="J767" t="s">
        <v>2822</v>
      </c>
    </row>
    <row r="768" spans="1:10" x14ac:dyDescent="0.25">
      <c r="A768" s="7">
        <v>5</v>
      </c>
      <c r="B768" s="8" t="s">
        <v>4049</v>
      </c>
      <c r="C768" s="8" t="s">
        <v>4050</v>
      </c>
      <c r="D768" s="8" t="s">
        <v>4051</v>
      </c>
      <c r="E768" s="7">
        <v>76.796999999999997</v>
      </c>
      <c r="F768" s="7">
        <v>306</v>
      </c>
      <c r="G768" s="9">
        <v>4.3500000000000002E-165</v>
      </c>
      <c r="H768" s="8" t="s">
        <v>4052</v>
      </c>
      <c r="I768" t="s">
        <v>4053</v>
      </c>
      <c r="J768" t="s">
        <v>4053</v>
      </c>
    </row>
    <row r="769" spans="1:10" x14ac:dyDescent="0.25">
      <c r="A769" s="7">
        <v>1</v>
      </c>
      <c r="B769" s="8" t="s">
        <v>4054</v>
      </c>
      <c r="C769" s="8" t="s">
        <v>4055</v>
      </c>
      <c r="D769" s="8" t="s">
        <v>4056</v>
      </c>
      <c r="E769" s="7">
        <v>99.664000000000001</v>
      </c>
      <c r="F769" s="7">
        <v>596</v>
      </c>
      <c r="G769" s="7">
        <v>0</v>
      </c>
      <c r="H769" s="8" t="s">
        <v>4057</v>
      </c>
      <c r="I769" t="s">
        <v>2822</v>
      </c>
      <c r="J769" t="s">
        <v>2822</v>
      </c>
    </row>
    <row r="770" spans="1:10" x14ac:dyDescent="0.25">
      <c r="A770" s="7">
        <v>1</v>
      </c>
      <c r="B770" s="8" t="s">
        <v>3219</v>
      </c>
      <c r="C770" s="8" t="s">
        <v>3220</v>
      </c>
      <c r="D770" s="8" t="s">
        <v>3221</v>
      </c>
      <c r="E770" s="7">
        <v>100</v>
      </c>
      <c r="F770" s="7">
        <v>216</v>
      </c>
      <c r="G770" s="9">
        <v>6.2500000000000004E-154</v>
      </c>
      <c r="H770" s="8" t="s">
        <v>3222</v>
      </c>
      <c r="I770" t="s">
        <v>2822</v>
      </c>
      <c r="J770" t="s">
        <v>2822</v>
      </c>
    </row>
    <row r="771" spans="1:10" x14ac:dyDescent="0.25">
      <c r="A771" s="7">
        <v>1</v>
      </c>
      <c r="B771" s="8" t="s">
        <v>4058</v>
      </c>
      <c r="C771" s="8" t="s">
        <v>4059</v>
      </c>
      <c r="D771" s="8" t="s">
        <v>4060</v>
      </c>
      <c r="E771" s="7">
        <v>100</v>
      </c>
      <c r="F771" s="7">
        <v>427</v>
      </c>
      <c r="G771" s="7">
        <v>0</v>
      </c>
      <c r="H771" s="8" t="s">
        <v>4061</v>
      </c>
      <c r="I771" t="s">
        <v>2838</v>
      </c>
      <c r="J771" t="s">
        <v>2839</v>
      </c>
    </row>
    <row r="772" spans="1:10" x14ac:dyDescent="0.25">
      <c r="A772" s="7">
        <v>1</v>
      </c>
      <c r="B772" s="8" t="s">
        <v>4062</v>
      </c>
      <c r="C772" s="8" t="s">
        <v>4035</v>
      </c>
      <c r="D772" s="8" t="s">
        <v>4036</v>
      </c>
      <c r="E772" s="7">
        <v>99.83</v>
      </c>
      <c r="F772" s="7">
        <v>588</v>
      </c>
      <c r="G772" s="7">
        <v>0</v>
      </c>
      <c r="H772" s="8" t="s">
        <v>4037</v>
      </c>
      <c r="I772" t="s">
        <v>2822</v>
      </c>
      <c r="J772" t="s">
        <v>2822</v>
      </c>
    </row>
    <row r="773" spans="1:10" x14ac:dyDescent="0.25">
      <c r="A773" s="7">
        <v>1</v>
      </c>
      <c r="B773" s="8" t="s">
        <v>4063</v>
      </c>
      <c r="C773" s="8" t="s">
        <v>4064</v>
      </c>
      <c r="D773" s="8" t="s">
        <v>4065</v>
      </c>
      <c r="E773" s="7">
        <v>100</v>
      </c>
      <c r="F773" s="7">
        <v>203</v>
      </c>
      <c r="G773" s="9">
        <v>2.65E-143</v>
      </c>
      <c r="H773" s="8" t="s">
        <v>4066</v>
      </c>
      <c r="I773" t="s">
        <v>2822</v>
      </c>
      <c r="J773" t="s">
        <v>2822</v>
      </c>
    </row>
    <row r="774" spans="1:10" x14ac:dyDescent="0.25">
      <c r="A774" s="7">
        <v>1</v>
      </c>
      <c r="B774" s="8" t="s">
        <v>287</v>
      </c>
      <c r="C774" s="8" t="s">
        <v>3239</v>
      </c>
      <c r="D774" s="8" t="s">
        <v>3240</v>
      </c>
      <c r="E774" s="7">
        <v>97.149000000000001</v>
      </c>
      <c r="F774" s="7">
        <v>456</v>
      </c>
      <c r="G774" s="7">
        <v>0</v>
      </c>
      <c r="H774" s="8" t="s">
        <v>3241</v>
      </c>
      <c r="I774" t="s">
        <v>2822</v>
      </c>
      <c r="J774" t="s">
        <v>2822</v>
      </c>
    </row>
    <row r="775" spans="1:10" x14ac:dyDescent="0.25">
      <c r="A775" s="7">
        <v>1</v>
      </c>
      <c r="B775" s="8" t="s">
        <v>4067</v>
      </c>
      <c r="C775" s="8" t="s">
        <v>4068</v>
      </c>
      <c r="D775" s="8" t="s">
        <v>4069</v>
      </c>
      <c r="E775" s="7">
        <v>92.802999999999997</v>
      </c>
      <c r="F775" s="7">
        <v>264</v>
      </c>
      <c r="G775" s="7">
        <v>0</v>
      </c>
      <c r="H775" s="8" t="s">
        <v>4070</v>
      </c>
      <c r="I775" t="s">
        <v>2822</v>
      </c>
      <c r="J775" t="s">
        <v>2822</v>
      </c>
    </row>
    <row r="776" spans="1:10" x14ac:dyDescent="0.25">
      <c r="A776" s="7">
        <v>25</v>
      </c>
      <c r="B776" s="8" t="s">
        <v>4071</v>
      </c>
      <c r="C776" s="8" t="s">
        <v>4072</v>
      </c>
      <c r="D776" s="8" t="s">
        <v>4073</v>
      </c>
      <c r="E776" s="7">
        <v>50</v>
      </c>
      <c r="F776" s="7">
        <v>222</v>
      </c>
      <c r="G776" s="9">
        <v>4.8499999999999995E-56</v>
      </c>
      <c r="H776" s="8" t="s">
        <v>4074</v>
      </c>
      <c r="I776" t="s">
        <v>4075</v>
      </c>
      <c r="J776" t="s">
        <v>4076</v>
      </c>
    </row>
    <row r="777" spans="1:10" x14ac:dyDescent="0.25">
      <c r="A777" s="7">
        <v>1</v>
      </c>
      <c r="B777" s="8" t="s">
        <v>4077</v>
      </c>
      <c r="C777" s="8" t="s">
        <v>4078</v>
      </c>
      <c r="D777" s="8" t="s">
        <v>4079</v>
      </c>
      <c r="E777" s="7">
        <v>95.346000000000004</v>
      </c>
      <c r="F777" s="7">
        <v>881</v>
      </c>
      <c r="G777" s="7">
        <v>0</v>
      </c>
      <c r="H777" s="8" t="s">
        <v>4080</v>
      </c>
      <c r="I777" t="s">
        <v>2822</v>
      </c>
      <c r="J777" t="s">
        <v>2822</v>
      </c>
    </row>
    <row r="778" spans="1:10" x14ac:dyDescent="0.25">
      <c r="A778" s="7">
        <v>1</v>
      </c>
      <c r="B778" s="8" t="s">
        <v>292</v>
      </c>
      <c r="C778" s="8" t="s">
        <v>4081</v>
      </c>
      <c r="D778" s="8" t="s">
        <v>4082</v>
      </c>
      <c r="E778" s="7">
        <v>97.161000000000001</v>
      </c>
      <c r="F778" s="7">
        <v>317</v>
      </c>
      <c r="G778" s="7">
        <v>0</v>
      </c>
      <c r="H778" s="8" t="s">
        <v>4083</v>
      </c>
      <c r="I778" t="s">
        <v>2822</v>
      </c>
      <c r="J778" t="s">
        <v>2822</v>
      </c>
    </row>
    <row r="779" spans="1:10" x14ac:dyDescent="0.25">
      <c r="A779" s="7">
        <v>1</v>
      </c>
      <c r="B779" s="8" t="s">
        <v>4084</v>
      </c>
      <c r="C779" s="8" t="s">
        <v>4085</v>
      </c>
      <c r="D779" s="8" t="s">
        <v>4086</v>
      </c>
      <c r="E779" s="7">
        <v>94.465999999999994</v>
      </c>
      <c r="F779" s="7">
        <v>524</v>
      </c>
      <c r="G779" s="7">
        <v>0</v>
      </c>
      <c r="H779" s="8" t="s">
        <v>4087</v>
      </c>
      <c r="I779" t="s">
        <v>2822</v>
      </c>
      <c r="J779" t="s">
        <v>2822</v>
      </c>
    </row>
    <row r="780" spans="1:10" x14ac:dyDescent="0.25">
      <c r="A780" s="7">
        <v>3</v>
      </c>
      <c r="B780" s="8" t="s">
        <v>4088</v>
      </c>
      <c r="C780" s="8" t="s">
        <v>4089</v>
      </c>
      <c r="D780" s="8" t="s">
        <v>4090</v>
      </c>
      <c r="E780" s="7">
        <v>89.680999999999997</v>
      </c>
      <c r="F780" s="7">
        <v>407</v>
      </c>
      <c r="G780" s="7">
        <v>0</v>
      </c>
      <c r="H780" s="8" t="s">
        <v>4091</v>
      </c>
      <c r="I780" t="s">
        <v>2822</v>
      </c>
      <c r="J780" t="s">
        <v>2822</v>
      </c>
    </row>
    <row r="781" spans="1:10" x14ac:dyDescent="0.25">
      <c r="A781" s="7">
        <v>1</v>
      </c>
      <c r="B781" s="8" t="s">
        <v>4092</v>
      </c>
      <c r="C781" s="8" t="s">
        <v>4093</v>
      </c>
      <c r="D781" s="8" t="s">
        <v>4094</v>
      </c>
      <c r="E781" s="7">
        <v>98.147999999999996</v>
      </c>
      <c r="F781" s="7">
        <v>648</v>
      </c>
      <c r="G781" s="7">
        <v>0</v>
      </c>
      <c r="H781" s="8" t="s">
        <v>4095</v>
      </c>
      <c r="I781" t="s">
        <v>2838</v>
      </c>
      <c r="J781" t="s">
        <v>2839</v>
      </c>
    </row>
    <row r="782" spans="1:10" x14ac:dyDescent="0.25">
      <c r="A782" s="7">
        <v>1</v>
      </c>
      <c r="B782" s="8" t="s">
        <v>4096</v>
      </c>
      <c r="C782" s="8" t="s">
        <v>4097</v>
      </c>
      <c r="D782" s="8" t="s">
        <v>4098</v>
      </c>
      <c r="E782" s="7">
        <v>96.686999999999998</v>
      </c>
      <c r="F782" s="7">
        <v>332</v>
      </c>
      <c r="G782" s="7">
        <v>0</v>
      </c>
      <c r="H782" s="8" t="s">
        <v>4099</v>
      </c>
      <c r="I782" t="s">
        <v>2822</v>
      </c>
      <c r="J782" t="s">
        <v>2822</v>
      </c>
    </row>
    <row r="783" spans="1:10" x14ac:dyDescent="0.25">
      <c r="A783" s="7">
        <v>1</v>
      </c>
      <c r="B783" s="8" t="s">
        <v>4100</v>
      </c>
      <c r="C783" s="8" t="s">
        <v>4101</v>
      </c>
      <c r="D783" s="8" t="s">
        <v>4102</v>
      </c>
      <c r="E783" s="7">
        <v>97.457999999999998</v>
      </c>
      <c r="F783" s="7">
        <v>236</v>
      </c>
      <c r="G783" s="9">
        <v>7.1700000000000002E-171</v>
      </c>
      <c r="H783" s="8" t="s">
        <v>4103</v>
      </c>
      <c r="I783" t="s">
        <v>2822</v>
      </c>
      <c r="J783" t="s">
        <v>2822</v>
      </c>
    </row>
    <row r="784" spans="1:10" x14ac:dyDescent="0.25">
      <c r="A784" s="7">
        <v>1</v>
      </c>
      <c r="B784" s="8" t="s">
        <v>4104</v>
      </c>
      <c r="C784" s="8" t="s">
        <v>4105</v>
      </c>
      <c r="D784" s="8" t="s">
        <v>4106</v>
      </c>
      <c r="E784" s="7">
        <v>97.811999999999998</v>
      </c>
      <c r="F784" s="7">
        <v>320</v>
      </c>
      <c r="G784" s="7">
        <v>0</v>
      </c>
      <c r="H784" s="8" t="s">
        <v>3534</v>
      </c>
      <c r="I784" t="s">
        <v>2822</v>
      </c>
      <c r="J784" t="s">
        <v>2822</v>
      </c>
    </row>
    <row r="785" spans="1:10" x14ac:dyDescent="0.25">
      <c r="A785" s="7">
        <v>1</v>
      </c>
      <c r="B785" s="8" t="s">
        <v>4107</v>
      </c>
      <c r="C785" s="8" t="s">
        <v>4108</v>
      </c>
      <c r="D785" s="8" t="s">
        <v>4109</v>
      </c>
      <c r="E785" s="7">
        <v>97.195999999999998</v>
      </c>
      <c r="F785" s="7">
        <v>321</v>
      </c>
      <c r="G785" s="7">
        <v>0</v>
      </c>
      <c r="H785" s="8" t="s">
        <v>4110</v>
      </c>
      <c r="I785" t="s">
        <v>2822</v>
      </c>
      <c r="J785" t="s">
        <v>2822</v>
      </c>
    </row>
    <row r="786" spans="1:10" x14ac:dyDescent="0.25">
      <c r="A786" s="7">
        <v>1</v>
      </c>
      <c r="B786" s="8" t="s">
        <v>4111</v>
      </c>
      <c r="C786" s="8" t="s">
        <v>4112</v>
      </c>
      <c r="D786" s="8" t="s">
        <v>4113</v>
      </c>
      <c r="E786" s="7">
        <v>99.13</v>
      </c>
      <c r="F786" s="7">
        <v>230</v>
      </c>
      <c r="G786" s="9">
        <v>4.0899999999999997E-155</v>
      </c>
      <c r="H786" s="8" t="s">
        <v>4114</v>
      </c>
      <c r="I786" t="s">
        <v>2822</v>
      </c>
      <c r="J786" t="s">
        <v>2822</v>
      </c>
    </row>
    <row r="787" spans="1:10" x14ac:dyDescent="0.25">
      <c r="A787" s="7">
        <v>1</v>
      </c>
      <c r="B787" s="8" t="s">
        <v>112</v>
      </c>
      <c r="C787" s="8" t="s">
        <v>3265</v>
      </c>
      <c r="D787" s="8" t="s">
        <v>3266</v>
      </c>
      <c r="E787" s="7">
        <v>93.826999999999998</v>
      </c>
      <c r="F787" s="7">
        <v>243</v>
      </c>
      <c r="G787" s="9">
        <v>4.4199999999999999E-155</v>
      </c>
      <c r="H787" s="8" t="s">
        <v>2881</v>
      </c>
      <c r="I787" t="s">
        <v>2822</v>
      </c>
      <c r="J787" t="s">
        <v>2822</v>
      </c>
    </row>
    <row r="788" spans="1:10" x14ac:dyDescent="0.25">
      <c r="A788" s="7">
        <v>1</v>
      </c>
      <c r="B788" s="8" t="s">
        <v>3267</v>
      </c>
      <c r="C788" s="8" t="s">
        <v>3268</v>
      </c>
      <c r="D788" s="8" t="s">
        <v>3269</v>
      </c>
      <c r="E788" s="7">
        <v>98.137</v>
      </c>
      <c r="F788" s="7">
        <v>322</v>
      </c>
      <c r="G788" s="7">
        <v>0</v>
      </c>
      <c r="H788" s="8" t="s">
        <v>3270</v>
      </c>
      <c r="I788" t="s">
        <v>2822</v>
      </c>
      <c r="J788" t="s">
        <v>2822</v>
      </c>
    </row>
    <row r="789" spans="1:10" x14ac:dyDescent="0.25">
      <c r="A789" s="7">
        <v>1</v>
      </c>
      <c r="B789" s="8" t="s">
        <v>4115</v>
      </c>
      <c r="C789" s="8" t="s">
        <v>4116</v>
      </c>
      <c r="D789" s="8" t="s">
        <v>4117</v>
      </c>
      <c r="E789" s="7">
        <v>96.221000000000004</v>
      </c>
      <c r="F789" s="7">
        <v>344</v>
      </c>
      <c r="G789" s="7">
        <v>0</v>
      </c>
      <c r="H789" s="8" t="s">
        <v>4118</v>
      </c>
      <c r="I789" t="s">
        <v>2822</v>
      </c>
      <c r="J789" t="s">
        <v>2822</v>
      </c>
    </row>
    <row r="790" spans="1:10" x14ac:dyDescent="0.25">
      <c r="A790" s="7">
        <v>1</v>
      </c>
      <c r="B790" s="8" t="s">
        <v>4119</v>
      </c>
      <c r="C790" s="8" t="s">
        <v>4120</v>
      </c>
      <c r="D790" s="8" t="s">
        <v>4121</v>
      </c>
      <c r="E790" s="7">
        <v>90.462999999999994</v>
      </c>
      <c r="F790" s="7">
        <v>367</v>
      </c>
      <c r="G790" s="7">
        <v>0</v>
      </c>
      <c r="H790" s="8" t="s">
        <v>4122</v>
      </c>
      <c r="I790" t="s">
        <v>2822</v>
      </c>
      <c r="J790" t="s">
        <v>2822</v>
      </c>
    </row>
    <row r="791" spans="1:10" x14ac:dyDescent="0.25">
      <c r="A791" s="7">
        <v>1</v>
      </c>
      <c r="B791" s="8" t="s">
        <v>4123</v>
      </c>
      <c r="C791" s="8" t="s">
        <v>4124</v>
      </c>
      <c r="D791" s="8" t="s">
        <v>4125</v>
      </c>
      <c r="E791" s="7">
        <v>99.584999999999994</v>
      </c>
      <c r="F791" s="7">
        <v>241</v>
      </c>
      <c r="G791" s="9">
        <v>9.9800000000000005E-176</v>
      </c>
      <c r="H791" s="8" t="s">
        <v>4126</v>
      </c>
      <c r="I791" t="s">
        <v>2822</v>
      </c>
      <c r="J791" t="s">
        <v>2822</v>
      </c>
    </row>
    <row r="792" spans="1:10" x14ac:dyDescent="0.25">
      <c r="A792" s="7">
        <v>1</v>
      </c>
      <c r="B792" s="8" t="s">
        <v>4127</v>
      </c>
      <c r="C792" s="8" t="s">
        <v>4128</v>
      </c>
      <c r="D792" s="8" t="s">
        <v>4129</v>
      </c>
      <c r="E792" s="7">
        <v>99.781999999999996</v>
      </c>
      <c r="F792" s="7">
        <v>459</v>
      </c>
      <c r="G792" s="7">
        <v>0</v>
      </c>
      <c r="H792" s="8" t="s">
        <v>4130</v>
      </c>
      <c r="I792" t="s">
        <v>2822</v>
      </c>
      <c r="J792" t="s">
        <v>2822</v>
      </c>
    </row>
    <row r="793" spans="1:10" x14ac:dyDescent="0.25">
      <c r="A793" s="7">
        <v>1</v>
      </c>
      <c r="B793" s="8" t="s">
        <v>4131</v>
      </c>
      <c r="C793" s="8" t="s">
        <v>4132</v>
      </c>
      <c r="D793" s="8" t="s">
        <v>4133</v>
      </c>
      <c r="E793" s="7">
        <v>100</v>
      </c>
      <c r="F793" s="7">
        <v>96</v>
      </c>
      <c r="G793" s="9">
        <v>4.2100000000000001E-62</v>
      </c>
      <c r="H793" s="8" t="s">
        <v>4134</v>
      </c>
      <c r="I793" t="s">
        <v>2822</v>
      </c>
      <c r="J793" t="s">
        <v>2822</v>
      </c>
    </row>
    <row r="794" spans="1:10" x14ac:dyDescent="0.25">
      <c r="A794" s="7">
        <v>1</v>
      </c>
      <c r="B794" s="8" t="s">
        <v>4135</v>
      </c>
      <c r="C794" s="8" t="s">
        <v>4136</v>
      </c>
      <c r="D794" s="8" t="s">
        <v>4137</v>
      </c>
      <c r="E794" s="7">
        <v>100</v>
      </c>
      <c r="F794" s="7">
        <v>266</v>
      </c>
      <c r="G794" s="7">
        <v>0</v>
      </c>
      <c r="H794" s="8" t="s">
        <v>4138</v>
      </c>
      <c r="I794" t="s">
        <v>2822</v>
      </c>
      <c r="J794" t="s">
        <v>2822</v>
      </c>
    </row>
    <row r="795" spans="1:10" x14ac:dyDescent="0.25">
      <c r="A795" s="7">
        <v>1</v>
      </c>
      <c r="B795" s="8" t="s">
        <v>4139</v>
      </c>
      <c r="C795" s="8" t="s">
        <v>4140</v>
      </c>
      <c r="D795" s="8" t="s">
        <v>4141</v>
      </c>
      <c r="E795" s="7">
        <v>99.87</v>
      </c>
      <c r="F795" s="7">
        <v>768</v>
      </c>
      <c r="G795" s="7">
        <v>0</v>
      </c>
      <c r="H795" s="8" t="s">
        <v>4142</v>
      </c>
      <c r="I795" t="s">
        <v>2822</v>
      </c>
      <c r="J795" t="s">
        <v>2822</v>
      </c>
    </row>
    <row r="796" spans="1:10" x14ac:dyDescent="0.25">
      <c r="A796" s="7">
        <v>1</v>
      </c>
      <c r="B796" s="8" t="s">
        <v>3303</v>
      </c>
      <c r="C796" s="8" t="s">
        <v>3304</v>
      </c>
      <c r="D796" s="8" t="s">
        <v>3305</v>
      </c>
      <c r="E796" s="7">
        <v>99.704999999999998</v>
      </c>
      <c r="F796" s="7">
        <v>339</v>
      </c>
      <c r="G796" s="7">
        <v>0</v>
      </c>
      <c r="H796" s="8" t="s">
        <v>3306</v>
      </c>
      <c r="I796" t="s">
        <v>2822</v>
      </c>
      <c r="J796" t="s">
        <v>2822</v>
      </c>
    </row>
    <row r="797" spans="1:10" x14ac:dyDescent="0.25">
      <c r="A797" s="7">
        <v>1</v>
      </c>
      <c r="B797" s="8" t="s">
        <v>4143</v>
      </c>
      <c r="C797" s="8" t="s">
        <v>4144</v>
      </c>
      <c r="D797" s="8" t="s">
        <v>4145</v>
      </c>
      <c r="E797" s="7">
        <v>100</v>
      </c>
      <c r="F797" s="7">
        <v>181</v>
      </c>
      <c r="G797" s="9">
        <v>5.1300000000000003E-132</v>
      </c>
      <c r="H797" s="8" t="s">
        <v>4146</v>
      </c>
      <c r="I797" t="s">
        <v>2855</v>
      </c>
      <c r="J797" t="s">
        <v>2856</v>
      </c>
    </row>
    <row r="798" spans="1:10" x14ac:dyDescent="0.25">
      <c r="A798" s="7">
        <v>2</v>
      </c>
      <c r="B798" s="8" t="s">
        <v>308</v>
      </c>
      <c r="C798" s="8" t="s">
        <v>3311</v>
      </c>
      <c r="D798" s="8" t="s">
        <v>3312</v>
      </c>
      <c r="E798" s="7">
        <v>99.171999999999997</v>
      </c>
      <c r="F798" s="7">
        <v>483</v>
      </c>
      <c r="G798" s="7">
        <v>0</v>
      </c>
      <c r="H798" s="8" t="s">
        <v>3313</v>
      </c>
      <c r="I798" t="s">
        <v>2822</v>
      </c>
      <c r="J798" t="s">
        <v>2822</v>
      </c>
    </row>
    <row r="799" spans="1:10" x14ac:dyDescent="0.25">
      <c r="A799" s="7">
        <v>1</v>
      </c>
      <c r="B799" s="8" t="s">
        <v>310</v>
      </c>
      <c r="C799" s="8" t="s">
        <v>4147</v>
      </c>
      <c r="D799" s="8" t="s">
        <v>4148</v>
      </c>
      <c r="E799" s="7">
        <v>88.433000000000007</v>
      </c>
      <c r="F799" s="7">
        <v>268</v>
      </c>
      <c r="G799" s="9">
        <v>5.6700000000000002E-170</v>
      </c>
      <c r="H799" s="8" t="s">
        <v>3270</v>
      </c>
      <c r="I799" t="s">
        <v>2822</v>
      </c>
      <c r="J799" t="s">
        <v>2822</v>
      </c>
    </row>
    <row r="800" spans="1:10" x14ac:dyDescent="0.25">
      <c r="A800" s="7">
        <v>1</v>
      </c>
      <c r="B800" s="8" t="s">
        <v>4149</v>
      </c>
      <c r="C800" s="8" t="s">
        <v>4150</v>
      </c>
      <c r="D800" s="8" t="s">
        <v>4151</v>
      </c>
      <c r="E800" s="7">
        <v>98.23</v>
      </c>
      <c r="F800" s="7">
        <v>226</v>
      </c>
      <c r="G800" s="9">
        <v>8.5499999999999993E-158</v>
      </c>
      <c r="H800" s="8" t="s">
        <v>4152</v>
      </c>
      <c r="I800" t="s">
        <v>2822</v>
      </c>
      <c r="J800" t="s">
        <v>2822</v>
      </c>
    </row>
    <row r="801" spans="1:10" x14ac:dyDescent="0.25">
      <c r="A801" s="7">
        <v>1</v>
      </c>
      <c r="B801" s="8" t="s">
        <v>3318</v>
      </c>
      <c r="C801" s="8" t="s">
        <v>3319</v>
      </c>
      <c r="D801" s="8" t="s">
        <v>3320</v>
      </c>
      <c r="E801" s="7">
        <v>100</v>
      </c>
      <c r="F801" s="7">
        <v>356</v>
      </c>
      <c r="G801" s="7">
        <v>0</v>
      </c>
      <c r="H801" s="8" t="s">
        <v>3321</v>
      </c>
      <c r="I801" t="s">
        <v>2822</v>
      </c>
      <c r="J801" t="s">
        <v>2822</v>
      </c>
    </row>
    <row r="802" spans="1:10" x14ac:dyDescent="0.25">
      <c r="A802" s="7">
        <v>1</v>
      </c>
      <c r="B802" s="8" t="s">
        <v>114</v>
      </c>
      <c r="C802" s="8" t="s">
        <v>3334</v>
      </c>
      <c r="D802" s="8" t="s">
        <v>3335</v>
      </c>
      <c r="E802" s="7">
        <v>74.721000000000004</v>
      </c>
      <c r="F802" s="7">
        <v>269</v>
      </c>
      <c r="G802" s="9">
        <v>1.3500000000000001E-131</v>
      </c>
      <c r="H802" s="8" t="s">
        <v>2984</v>
      </c>
      <c r="I802" t="s">
        <v>2822</v>
      </c>
      <c r="J802" t="s">
        <v>2822</v>
      </c>
    </row>
    <row r="803" spans="1:10" x14ac:dyDescent="0.25">
      <c r="A803" s="7">
        <v>1</v>
      </c>
      <c r="B803" s="8" t="s">
        <v>4153</v>
      </c>
      <c r="C803" s="8" t="s">
        <v>4154</v>
      </c>
      <c r="D803" s="8" t="s">
        <v>4155</v>
      </c>
      <c r="E803" s="7">
        <v>97.277000000000001</v>
      </c>
      <c r="F803" s="7">
        <v>404</v>
      </c>
      <c r="G803" s="7">
        <v>0</v>
      </c>
      <c r="H803" s="8" t="s">
        <v>4156</v>
      </c>
      <c r="I803" t="s">
        <v>2822</v>
      </c>
      <c r="J803" t="s">
        <v>2822</v>
      </c>
    </row>
    <row r="804" spans="1:10" x14ac:dyDescent="0.25">
      <c r="A804" s="7">
        <v>1</v>
      </c>
      <c r="B804" s="8" t="s">
        <v>3336</v>
      </c>
      <c r="C804" s="8" t="s">
        <v>3337</v>
      </c>
      <c r="D804" s="8" t="s">
        <v>3338</v>
      </c>
      <c r="E804" s="7">
        <v>100</v>
      </c>
      <c r="F804" s="7">
        <v>134</v>
      </c>
      <c r="G804" s="9">
        <v>4.5999999999999999E-94</v>
      </c>
      <c r="H804" s="8" t="s">
        <v>3339</v>
      </c>
      <c r="I804" t="s">
        <v>2927</v>
      </c>
      <c r="J804" t="s">
        <v>2927</v>
      </c>
    </row>
    <row r="805" spans="1:10" x14ac:dyDescent="0.25">
      <c r="A805" s="7">
        <v>2</v>
      </c>
      <c r="B805" s="8" t="s">
        <v>4157</v>
      </c>
      <c r="C805" s="8" t="s">
        <v>2910</v>
      </c>
      <c r="D805" s="8" t="s">
        <v>2911</v>
      </c>
      <c r="E805" s="7">
        <v>74.831999999999994</v>
      </c>
      <c r="F805" s="7">
        <v>298</v>
      </c>
      <c r="G805" s="9">
        <v>1.89E-138</v>
      </c>
      <c r="H805" s="8" t="s">
        <v>2912</v>
      </c>
      <c r="I805" t="s">
        <v>2913</v>
      </c>
      <c r="J805" t="s">
        <v>2914</v>
      </c>
    </row>
    <row r="806" spans="1:10" x14ac:dyDescent="0.25">
      <c r="A806" s="7">
        <v>3</v>
      </c>
      <c r="B806" s="8" t="s">
        <v>4158</v>
      </c>
      <c r="C806" s="8" t="s">
        <v>4159</v>
      </c>
      <c r="D806" s="8" t="s">
        <v>4160</v>
      </c>
      <c r="E806" s="7">
        <v>98.491</v>
      </c>
      <c r="F806" s="7">
        <v>464</v>
      </c>
      <c r="G806" s="7">
        <v>0</v>
      </c>
      <c r="H806" s="8" t="s">
        <v>4161</v>
      </c>
      <c r="I806" t="s">
        <v>2927</v>
      </c>
      <c r="J806" t="s">
        <v>2927</v>
      </c>
    </row>
    <row r="807" spans="1:10" x14ac:dyDescent="0.25">
      <c r="A807" s="7">
        <v>1</v>
      </c>
      <c r="B807" s="8" t="s">
        <v>4162</v>
      </c>
      <c r="C807" s="8" t="s">
        <v>4163</v>
      </c>
      <c r="D807" s="8" t="s">
        <v>4164</v>
      </c>
      <c r="E807" s="7">
        <v>91.358000000000004</v>
      </c>
      <c r="F807" s="7">
        <v>324</v>
      </c>
      <c r="G807" s="7">
        <v>0</v>
      </c>
      <c r="H807" s="8" t="s">
        <v>4165</v>
      </c>
      <c r="I807" t="s">
        <v>2822</v>
      </c>
      <c r="J807" t="s">
        <v>2822</v>
      </c>
    </row>
    <row r="808" spans="1:10" x14ac:dyDescent="0.25">
      <c r="A808" s="7">
        <v>3</v>
      </c>
      <c r="B808" s="8" t="s">
        <v>312</v>
      </c>
      <c r="C808" s="8" t="s">
        <v>4166</v>
      </c>
      <c r="D808" s="8" t="s">
        <v>4167</v>
      </c>
      <c r="E808" s="7">
        <v>76.308000000000007</v>
      </c>
      <c r="F808" s="7">
        <v>325</v>
      </c>
      <c r="G808" s="7">
        <v>0</v>
      </c>
      <c r="H808" s="8" t="s">
        <v>4168</v>
      </c>
      <c r="I808" t="s">
        <v>4169</v>
      </c>
      <c r="J808" t="s">
        <v>4170</v>
      </c>
    </row>
    <row r="809" spans="1:10" x14ac:dyDescent="0.25">
      <c r="A809" s="7">
        <v>2</v>
      </c>
      <c r="B809" s="8" t="s">
        <v>4171</v>
      </c>
      <c r="C809" s="8" t="s">
        <v>3924</v>
      </c>
      <c r="D809" s="8" t="s">
        <v>3925</v>
      </c>
      <c r="E809" s="7">
        <v>96.947000000000003</v>
      </c>
      <c r="F809" s="7">
        <v>524</v>
      </c>
      <c r="G809" s="7">
        <v>0</v>
      </c>
      <c r="H809" s="8" t="s">
        <v>3926</v>
      </c>
      <c r="I809" t="s">
        <v>2822</v>
      </c>
      <c r="J809" t="s">
        <v>2822</v>
      </c>
    </row>
    <row r="810" spans="1:10" x14ac:dyDescent="0.25">
      <c r="A810" s="7">
        <v>1</v>
      </c>
      <c r="B810" s="8" t="s">
        <v>4172</v>
      </c>
      <c r="C810" s="8" t="s">
        <v>4173</v>
      </c>
      <c r="D810" s="8" t="s">
        <v>4174</v>
      </c>
      <c r="E810" s="7">
        <v>97.745999999999995</v>
      </c>
      <c r="F810" s="7">
        <v>488</v>
      </c>
      <c r="G810" s="7">
        <v>0</v>
      </c>
      <c r="H810" s="8" t="s">
        <v>4175</v>
      </c>
      <c r="I810" t="s">
        <v>2822</v>
      </c>
      <c r="J810" t="s">
        <v>2822</v>
      </c>
    </row>
    <row r="811" spans="1:10" x14ac:dyDescent="0.25">
      <c r="A811" s="7">
        <v>1</v>
      </c>
      <c r="B811" s="8" t="s">
        <v>3373</v>
      </c>
      <c r="C811" s="8" t="s">
        <v>3374</v>
      </c>
      <c r="D811" s="8" t="s">
        <v>3375</v>
      </c>
      <c r="E811" s="7">
        <v>99.903000000000006</v>
      </c>
      <c r="F811" s="7">
        <v>1032</v>
      </c>
      <c r="G811" s="7">
        <v>0</v>
      </c>
      <c r="H811" s="8" t="s">
        <v>3376</v>
      </c>
      <c r="I811" t="s">
        <v>2822</v>
      </c>
      <c r="J811" t="s">
        <v>2822</v>
      </c>
    </row>
    <row r="812" spans="1:10" x14ac:dyDescent="0.25">
      <c r="A812" s="7">
        <v>1</v>
      </c>
      <c r="B812" s="8" t="s">
        <v>319</v>
      </c>
      <c r="C812" s="8" t="s">
        <v>4176</v>
      </c>
      <c r="D812" s="8" t="s">
        <v>4177</v>
      </c>
      <c r="E812" s="7">
        <v>99.822000000000003</v>
      </c>
      <c r="F812" s="7">
        <v>562</v>
      </c>
      <c r="G812" s="7">
        <v>0</v>
      </c>
      <c r="H812" s="8" t="s">
        <v>4178</v>
      </c>
      <c r="I812" t="s">
        <v>2822</v>
      </c>
      <c r="J812" t="s">
        <v>2822</v>
      </c>
    </row>
    <row r="813" spans="1:10" x14ac:dyDescent="0.25">
      <c r="A813" s="7">
        <v>1</v>
      </c>
      <c r="B813" s="8" t="s">
        <v>321</v>
      </c>
      <c r="C813" s="8" t="s">
        <v>4105</v>
      </c>
      <c r="D813" s="8" t="s">
        <v>4106</v>
      </c>
      <c r="E813" s="7">
        <v>100</v>
      </c>
      <c r="F813" s="7">
        <v>320</v>
      </c>
      <c r="G813" s="7">
        <v>0</v>
      </c>
      <c r="H813" s="8" t="s">
        <v>3534</v>
      </c>
      <c r="I813" t="s">
        <v>2822</v>
      </c>
      <c r="J813" t="s">
        <v>2822</v>
      </c>
    </row>
    <row r="814" spans="1:10" x14ac:dyDescent="0.25">
      <c r="A814" s="7">
        <v>1</v>
      </c>
      <c r="B814" s="8" t="s">
        <v>4179</v>
      </c>
      <c r="C814" s="8" t="s">
        <v>4180</v>
      </c>
      <c r="D814" s="8" t="s">
        <v>4181</v>
      </c>
      <c r="E814" s="7">
        <v>98.957999999999998</v>
      </c>
      <c r="F814" s="7">
        <v>192</v>
      </c>
      <c r="G814" s="9">
        <v>3.1499999999999999E-141</v>
      </c>
      <c r="H814" s="8" t="s">
        <v>4182</v>
      </c>
      <c r="I814" t="s">
        <v>2822</v>
      </c>
      <c r="J814" t="s">
        <v>2822</v>
      </c>
    </row>
    <row r="815" spans="1:10" x14ac:dyDescent="0.25">
      <c r="A815" s="7">
        <v>1</v>
      </c>
      <c r="B815" s="8" t="s">
        <v>3381</v>
      </c>
      <c r="C815" s="8" t="s">
        <v>3382</v>
      </c>
      <c r="D815" s="8" t="s">
        <v>3383</v>
      </c>
      <c r="E815" s="7">
        <v>100</v>
      </c>
      <c r="F815" s="7">
        <v>142</v>
      </c>
      <c r="G815" s="9">
        <v>7.6100000000000003E-98</v>
      </c>
      <c r="H815" s="8" t="s">
        <v>3384</v>
      </c>
      <c r="I815" t="s">
        <v>2855</v>
      </c>
      <c r="J815" t="s">
        <v>2856</v>
      </c>
    </row>
    <row r="816" spans="1:10" x14ac:dyDescent="0.25">
      <c r="A816" s="7">
        <v>1</v>
      </c>
      <c r="B816" s="8" t="s">
        <v>45</v>
      </c>
      <c r="C816" s="8" t="s">
        <v>3385</v>
      </c>
      <c r="D816" s="8" t="s">
        <v>3386</v>
      </c>
      <c r="E816" s="7">
        <v>100</v>
      </c>
      <c r="F816" s="7">
        <v>164</v>
      </c>
      <c r="G816" s="9">
        <v>1.3400000000000001E-118</v>
      </c>
      <c r="H816" s="8" t="s">
        <v>3387</v>
      </c>
      <c r="I816" t="s">
        <v>2838</v>
      </c>
      <c r="J816" t="s">
        <v>2839</v>
      </c>
    </row>
    <row r="817" spans="1:10" x14ac:dyDescent="0.25">
      <c r="A817" s="7">
        <v>1</v>
      </c>
      <c r="B817" s="8" t="s">
        <v>335</v>
      </c>
      <c r="C817" s="8" t="s">
        <v>3392</v>
      </c>
      <c r="D817" s="8" t="s">
        <v>3393</v>
      </c>
      <c r="E817" s="7">
        <v>100</v>
      </c>
      <c r="F817" s="7">
        <v>312</v>
      </c>
      <c r="G817" s="7">
        <v>0</v>
      </c>
      <c r="H817" s="8" t="s">
        <v>3394</v>
      </c>
      <c r="I817" t="s">
        <v>2838</v>
      </c>
      <c r="J817" t="s">
        <v>2839</v>
      </c>
    </row>
    <row r="818" spans="1:10" x14ac:dyDescent="0.25">
      <c r="A818" s="7">
        <v>1</v>
      </c>
      <c r="B818" s="8" t="s">
        <v>47</v>
      </c>
      <c r="C818" s="8" t="s">
        <v>3395</v>
      </c>
      <c r="D818" s="8" t="s">
        <v>3396</v>
      </c>
      <c r="E818" s="7">
        <v>100</v>
      </c>
      <c r="F818" s="7">
        <v>316</v>
      </c>
      <c r="G818" s="7">
        <v>0</v>
      </c>
      <c r="H818" s="8" t="s">
        <v>3394</v>
      </c>
      <c r="I818" t="s">
        <v>2838</v>
      </c>
      <c r="J818" t="s">
        <v>2839</v>
      </c>
    </row>
    <row r="819" spans="1:10" x14ac:dyDescent="0.25">
      <c r="A819" s="7">
        <v>1</v>
      </c>
      <c r="B819" s="8" t="s">
        <v>3404</v>
      </c>
      <c r="C819" s="8" t="s">
        <v>3405</v>
      </c>
      <c r="D819" s="8" t="s">
        <v>3406</v>
      </c>
      <c r="E819" s="7">
        <v>100</v>
      </c>
      <c r="F819" s="7">
        <v>494</v>
      </c>
      <c r="G819" s="7">
        <v>0</v>
      </c>
      <c r="H819" s="8" t="s">
        <v>3407</v>
      </c>
      <c r="I819" t="s">
        <v>2855</v>
      </c>
      <c r="J819" t="s">
        <v>2856</v>
      </c>
    </row>
    <row r="820" spans="1:10" x14ac:dyDescent="0.25">
      <c r="A820" s="7">
        <v>1</v>
      </c>
      <c r="B820" s="8" t="s">
        <v>341</v>
      </c>
      <c r="C820" s="8" t="s">
        <v>3412</v>
      </c>
      <c r="D820" s="8" t="s">
        <v>3413</v>
      </c>
      <c r="E820" s="7">
        <v>100</v>
      </c>
      <c r="F820" s="7">
        <v>167</v>
      </c>
      <c r="G820" s="9">
        <v>7.5200000000000003E-120</v>
      </c>
      <c r="H820" s="8" t="s">
        <v>3414</v>
      </c>
      <c r="I820" t="s">
        <v>2838</v>
      </c>
      <c r="J820" t="s">
        <v>2839</v>
      </c>
    </row>
    <row r="821" spans="1:10" x14ac:dyDescent="0.25">
      <c r="A821" s="7">
        <v>1</v>
      </c>
      <c r="B821" s="8" t="s">
        <v>3415</v>
      </c>
      <c r="C821" s="8" t="s">
        <v>3416</v>
      </c>
      <c r="D821" s="8" t="s">
        <v>3417</v>
      </c>
      <c r="E821" s="7">
        <v>100</v>
      </c>
      <c r="F821" s="7">
        <v>160</v>
      </c>
      <c r="G821" s="9">
        <v>6.7200000000000001E-114</v>
      </c>
      <c r="H821" s="8" t="s">
        <v>3418</v>
      </c>
      <c r="I821" t="s">
        <v>2838</v>
      </c>
      <c r="J821" t="s">
        <v>2839</v>
      </c>
    </row>
    <row r="822" spans="1:10" x14ac:dyDescent="0.25">
      <c r="A822" s="7">
        <v>1</v>
      </c>
      <c r="B822" s="8" t="s">
        <v>4183</v>
      </c>
      <c r="C822" s="8" t="s">
        <v>4184</v>
      </c>
      <c r="D822" s="8" t="s">
        <v>4185</v>
      </c>
      <c r="E822" s="7">
        <v>100</v>
      </c>
      <c r="F822" s="7">
        <v>581</v>
      </c>
      <c r="G822" s="7">
        <v>0</v>
      </c>
      <c r="H822" s="8" t="s">
        <v>4186</v>
      </c>
      <c r="I822" t="s">
        <v>2838</v>
      </c>
      <c r="J822" t="s">
        <v>2839</v>
      </c>
    </row>
    <row r="823" spans="1:10" x14ac:dyDescent="0.25">
      <c r="A823" s="7">
        <v>1</v>
      </c>
      <c r="B823" s="8" t="s">
        <v>63</v>
      </c>
      <c r="C823" s="8" t="s">
        <v>3423</v>
      </c>
      <c r="D823" s="8" t="s">
        <v>3424</v>
      </c>
      <c r="E823" s="7">
        <v>100</v>
      </c>
      <c r="F823" s="7">
        <v>164</v>
      </c>
      <c r="G823" s="9">
        <v>1.1300000000000001E-118</v>
      </c>
      <c r="H823" s="8" t="s">
        <v>3387</v>
      </c>
      <c r="I823" t="s">
        <v>2838</v>
      </c>
      <c r="J823" t="s">
        <v>2839</v>
      </c>
    </row>
    <row r="824" spans="1:10" x14ac:dyDescent="0.25">
      <c r="A824" s="7">
        <v>1</v>
      </c>
      <c r="B824" s="8" t="s">
        <v>4187</v>
      </c>
      <c r="C824" s="8" t="s">
        <v>4188</v>
      </c>
      <c r="D824" s="8" t="s">
        <v>4189</v>
      </c>
      <c r="E824" s="7">
        <v>100</v>
      </c>
      <c r="F824" s="7">
        <v>335</v>
      </c>
      <c r="G824" s="7">
        <v>0</v>
      </c>
      <c r="H824" s="8" t="s">
        <v>4190</v>
      </c>
      <c r="I824" t="s">
        <v>2838</v>
      </c>
      <c r="J824" t="s">
        <v>2839</v>
      </c>
    </row>
    <row r="825" spans="1:10" x14ac:dyDescent="0.25">
      <c r="A825" s="7">
        <v>3</v>
      </c>
      <c r="B825" s="8" t="s">
        <v>347</v>
      </c>
      <c r="C825" s="8" t="s">
        <v>3429</v>
      </c>
      <c r="D825" s="8" t="s">
        <v>3430</v>
      </c>
      <c r="E825" s="7">
        <v>100</v>
      </c>
      <c r="F825" s="7">
        <v>340</v>
      </c>
      <c r="G825" s="7">
        <v>0</v>
      </c>
      <c r="H825" s="8" t="s">
        <v>3428</v>
      </c>
      <c r="I825" t="s">
        <v>2838</v>
      </c>
      <c r="J825" t="s">
        <v>2839</v>
      </c>
    </row>
    <row r="826" spans="1:10" x14ac:dyDescent="0.25">
      <c r="A826" s="7">
        <v>1</v>
      </c>
      <c r="B826" s="8" t="s">
        <v>350</v>
      </c>
      <c r="C826" s="8" t="s">
        <v>3431</v>
      </c>
      <c r="D826" s="8" t="s">
        <v>3432</v>
      </c>
      <c r="E826" s="7">
        <v>100</v>
      </c>
      <c r="F826" s="7">
        <v>342</v>
      </c>
      <c r="G826" s="7">
        <v>0</v>
      </c>
      <c r="H826" s="8" t="s">
        <v>3428</v>
      </c>
      <c r="I826" t="s">
        <v>2838</v>
      </c>
      <c r="J826" t="s">
        <v>2839</v>
      </c>
    </row>
    <row r="827" spans="1:10" x14ac:dyDescent="0.25">
      <c r="A827" s="7">
        <v>1</v>
      </c>
      <c r="B827" s="8" t="s">
        <v>4191</v>
      </c>
      <c r="C827" s="8" t="s">
        <v>4192</v>
      </c>
      <c r="D827" s="8" t="s">
        <v>4193</v>
      </c>
      <c r="E827" s="7">
        <v>100</v>
      </c>
      <c r="F827" s="7">
        <v>161</v>
      </c>
      <c r="G827" s="9">
        <v>8.8300000000000003E-114</v>
      </c>
      <c r="H827" s="8" t="s">
        <v>4194</v>
      </c>
      <c r="I827" t="s">
        <v>4195</v>
      </c>
      <c r="J827" t="s">
        <v>4196</v>
      </c>
    </row>
    <row r="828" spans="1:10" x14ac:dyDescent="0.25">
      <c r="A828" s="7">
        <v>1</v>
      </c>
      <c r="B828" s="8" t="s">
        <v>3433</v>
      </c>
      <c r="C828" s="8" t="s">
        <v>3434</v>
      </c>
      <c r="D828" s="8" t="s">
        <v>3435</v>
      </c>
      <c r="E828" s="7">
        <v>100</v>
      </c>
      <c r="F828" s="7">
        <v>176</v>
      </c>
      <c r="G828" s="9">
        <v>2.31E-125</v>
      </c>
      <c r="H828" s="8" t="s">
        <v>1875</v>
      </c>
      <c r="I828" t="s">
        <v>2838</v>
      </c>
      <c r="J828" t="s">
        <v>2839</v>
      </c>
    </row>
    <row r="829" spans="1:10" x14ac:dyDescent="0.25">
      <c r="A829" s="7">
        <v>1</v>
      </c>
      <c r="B829" s="8" t="s">
        <v>352</v>
      </c>
      <c r="C829" s="8" t="s">
        <v>3436</v>
      </c>
      <c r="D829" s="8" t="s">
        <v>3437</v>
      </c>
      <c r="E829" s="7">
        <v>100</v>
      </c>
      <c r="F829" s="7">
        <v>312</v>
      </c>
      <c r="G829" s="7">
        <v>0</v>
      </c>
      <c r="H829" s="8" t="s">
        <v>3438</v>
      </c>
      <c r="I829" t="s">
        <v>2838</v>
      </c>
      <c r="J829" t="s">
        <v>2839</v>
      </c>
    </row>
    <row r="830" spans="1:10" x14ac:dyDescent="0.25">
      <c r="A830" s="7">
        <v>1</v>
      </c>
      <c r="B830" s="8" t="s">
        <v>354</v>
      </c>
      <c r="C830" s="8" t="s">
        <v>3439</v>
      </c>
      <c r="D830" s="8" t="s">
        <v>3440</v>
      </c>
      <c r="E830" s="7">
        <v>100</v>
      </c>
      <c r="F830" s="7">
        <v>436</v>
      </c>
      <c r="G830" s="7">
        <v>0</v>
      </c>
      <c r="H830" s="8" t="s">
        <v>3441</v>
      </c>
      <c r="I830" t="s">
        <v>2838</v>
      </c>
      <c r="J830" t="s">
        <v>2839</v>
      </c>
    </row>
    <row r="831" spans="1:10" x14ac:dyDescent="0.25">
      <c r="A831" s="7">
        <v>1</v>
      </c>
      <c r="B831" s="8" t="s">
        <v>4197</v>
      </c>
      <c r="C831" s="8" t="s">
        <v>4198</v>
      </c>
      <c r="D831" s="8" t="s">
        <v>4199</v>
      </c>
      <c r="E831" s="7">
        <v>100</v>
      </c>
      <c r="F831" s="7">
        <v>644</v>
      </c>
      <c r="G831" s="7">
        <v>0</v>
      </c>
      <c r="H831" s="8" t="s">
        <v>4095</v>
      </c>
      <c r="I831" t="s">
        <v>2838</v>
      </c>
      <c r="J831" t="s">
        <v>2839</v>
      </c>
    </row>
    <row r="832" spans="1:10" x14ac:dyDescent="0.25">
      <c r="A832" s="7">
        <v>1</v>
      </c>
      <c r="B832" s="8" t="s">
        <v>3442</v>
      </c>
      <c r="C832" s="8" t="s">
        <v>3443</v>
      </c>
      <c r="D832" s="8" t="s">
        <v>3444</v>
      </c>
      <c r="E832" s="7">
        <v>100</v>
      </c>
      <c r="F832" s="7">
        <v>334</v>
      </c>
      <c r="G832" s="7">
        <v>0</v>
      </c>
      <c r="H832" s="8" t="s">
        <v>3445</v>
      </c>
      <c r="I832" t="s">
        <v>2838</v>
      </c>
      <c r="J832" t="s">
        <v>2839</v>
      </c>
    </row>
    <row r="833" spans="1:10" x14ac:dyDescent="0.25">
      <c r="A833" s="7">
        <v>1</v>
      </c>
      <c r="B833" s="8" t="s">
        <v>4200</v>
      </c>
      <c r="C833" s="8" t="s">
        <v>4201</v>
      </c>
      <c r="D833" s="8" t="s">
        <v>4202</v>
      </c>
      <c r="E833" s="7">
        <v>100</v>
      </c>
      <c r="F833" s="7">
        <v>110</v>
      </c>
      <c r="G833" s="9">
        <v>5.9399999999999996E-69</v>
      </c>
      <c r="H833" s="8" t="s">
        <v>4203</v>
      </c>
      <c r="I833" t="s">
        <v>3145</v>
      </c>
      <c r="J833" t="s">
        <v>3146</v>
      </c>
    </row>
    <row r="834" spans="1:10" x14ac:dyDescent="0.25">
      <c r="A834" s="7">
        <v>1</v>
      </c>
      <c r="B834" s="8" t="s">
        <v>3450</v>
      </c>
      <c r="C834" s="8" t="s">
        <v>3451</v>
      </c>
      <c r="D834" s="8" t="s">
        <v>3452</v>
      </c>
      <c r="E834" s="7">
        <v>100</v>
      </c>
      <c r="F834" s="7">
        <v>113</v>
      </c>
      <c r="G834" s="9">
        <v>1.12E-75</v>
      </c>
      <c r="H834" s="8" t="s">
        <v>3453</v>
      </c>
      <c r="I834" t="s">
        <v>2838</v>
      </c>
      <c r="J834" t="s">
        <v>2839</v>
      </c>
    </row>
    <row r="835" spans="1:10" x14ac:dyDescent="0.25">
      <c r="A835" s="7">
        <v>1</v>
      </c>
      <c r="B835" s="8" t="s">
        <v>4204</v>
      </c>
      <c r="C835" s="8" t="s">
        <v>4205</v>
      </c>
      <c r="D835" s="8" t="s">
        <v>4206</v>
      </c>
      <c r="E835" s="7">
        <v>100</v>
      </c>
      <c r="F835" s="7">
        <v>218</v>
      </c>
      <c r="G835" s="9">
        <v>9.4799999999999995E-161</v>
      </c>
      <c r="H835" s="8" t="s">
        <v>4207</v>
      </c>
      <c r="I835" t="s">
        <v>2838</v>
      </c>
      <c r="J835" t="s">
        <v>2839</v>
      </c>
    </row>
    <row r="836" spans="1:10" x14ac:dyDescent="0.25">
      <c r="A836" s="7">
        <v>1</v>
      </c>
      <c r="B836" s="8" t="s">
        <v>3458</v>
      </c>
      <c r="C836" s="8" t="s">
        <v>3459</v>
      </c>
      <c r="D836" s="8" t="s">
        <v>3460</v>
      </c>
      <c r="E836" s="7">
        <v>100</v>
      </c>
      <c r="F836" s="7">
        <v>118</v>
      </c>
      <c r="G836" s="9">
        <v>1.28E-80</v>
      </c>
      <c r="H836" s="8" t="s">
        <v>3461</v>
      </c>
      <c r="I836" t="s">
        <v>2838</v>
      </c>
      <c r="J836" t="s">
        <v>2839</v>
      </c>
    </row>
    <row r="837" spans="1:10" x14ac:dyDescent="0.25">
      <c r="A837" s="7">
        <v>1</v>
      </c>
      <c r="B837" s="8" t="s">
        <v>364</v>
      </c>
      <c r="C837" s="8" t="s">
        <v>3462</v>
      </c>
      <c r="D837" s="8" t="s">
        <v>3463</v>
      </c>
      <c r="E837" s="7">
        <v>100</v>
      </c>
      <c r="F837" s="7">
        <v>225</v>
      </c>
      <c r="G837" s="9">
        <v>4.5799999999999999E-164</v>
      </c>
      <c r="H837" s="8" t="s">
        <v>1875</v>
      </c>
      <c r="I837" t="s">
        <v>2838</v>
      </c>
      <c r="J837" t="s">
        <v>2839</v>
      </c>
    </row>
    <row r="838" spans="1:10" x14ac:dyDescent="0.25">
      <c r="A838" s="7">
        <v>1</v>
      </c>
      <c r="B838" s="8" t="s">
        <v>4208</v>
      </c>
      <c r="C838" s="8" t="s">
        <v>4209</v>
      </c>
      <c r="D838" s="8" t="s">
        <v>4210</v>
      </c>
      <c r="E838" s="7">
        <v>100</v>
      </c>
      <c r="F838" s="7">
        <v>616</v>
      </c>
      <c r="G838" s="7">
        <v>0</v>
      </c>
      <c r="H838" s="8" t="s">
        <v>4211</v>
      </c>
      <c r="I838" t="s">
        <v>2838</v>
      </c>
      <c r="J838" t="s">
        <v>2839</v>
      </c>
    </row>
    <row r="839" spans="1:10" x14ac:dyDescent="0.25">
      <c r="A839" s="7">
        <v>1</v>
      </c>
      <c r="B839" s="8" t="s">
        <v>3464</v>
      </c>
      <c r="C839" s="8" t="s">
        <v>3465</v>
      </c>
      <c r="D839" s="8" t="s">
        <v>3466</v>
      </c>
      <c r="E839" s="7">
        <v>100</v>
      </c>
      <c r="F839" s="7">
        <v>164</v>
      </c>
      <c r="G839" s="9">
        <v>2.8500000000000001E-118</v>
      </c>
      <c r="H839" s="8" t="s">
        <v>3467</v>
      </c>
      <c r="I839" t="s">
        <v>2855</v>
      </c>
      <c r="J839" t="s">
        <v>2856</v>
      </c>
    </row>
    <row r="840" spans="1:10" x14ac:dyDescent="0.25">
      <c r="A840" s="7">
        <v>1</v>
      </c>
      <c r="B840" s="8" t="s">
        <v>4212</v>
      </c>
      <c r="C840" s="8" t="s">
        <v>4213</v>
      </c>
      <c r="D840" s="8" t="s">
        <v>4214</v>
      </c>
      <c r="E840" s="7">
        <v>100</v>
      </c>
      <c r="F840" s="7">
        <v>120</v>
      </c>
      <c r="G840" s="9">
        <v>6.6099999999999996E-84</v>
      </c>
      <c r="H840" s="8" t="s">
        <v>4215</v>
      </c>
      <c r="I840" t="s">
        <v>2838</v>
      </c>
      <c r="J840" t="s">
        <v>2839</v>
      </c>
    </row>
    <row r="841" spans="1:10" x14ac:dyDescent="0.25">
      <c r="A841" s="7">
        <v>1</v>
      </c>
      <c r="B841" s="8" t="s">
        <v>4216</v>
      </c>
      <c r="C841" s="8" t="s">
        <v>4217</v>
      </c>
      <c r="D841" s="8" t="s">
        <v>4218</v>
      </c>
      <c r="E841" s="7">
        <v>100</v>
      </c>
      <c r="F841" s="7">
        <v>120</v>
      </c>
      <c r="G841" s="9">
        <v>7.38E-84</v>
      </c>
      <c r="H841" s="8" t="s">
        <v>4219</v>
      </c>
      <c r="I841" t="s">
        <v>2838</v>
      </c>
      <c r="J841" t="s">
        <v>2839</v>
      </c>
    </row>
    <row r="842" spans="1:10" x14ac:dyDescent="0.25">
      <c r="A842" s="7">
        <v>1</v>
      </c>
      <c r="B842" s="8" t="s">
        <v>68</v>
      </c>
      <c r="C842" s="8" t="s">
        <v>3472</v>
      </c>
      <c r="D842" s="8" t="s">
        <v>3473</v>
      </c>
      <c r="E842" s="7">
        <v>100</v>
      </c>
      <c r="F842" s="7">
        <v>334</v>
      </c>
      <c r="G842" s="7">
        <v>0</v>
      </c>
      <c r="H842" s="8" t="s">
        <v>3474</v>
      </c>
      <c r="I842" t="s">
        <v>2838</v>
      </c>
      <c r="J842" t="s">
        <v>2839</v>
      </c>
    </row>
    <row r="843" spans="1:10" x14ac:dyDescent="0.25">
      <c r="A843" s="7">
        <v>1</v>
      </c>
      <c r="B843" s="8" t="s">
        <v>4220</v>
      </c>
      <c r="C843" s="8" t="s">
        <v>4221</v>
      </c>
      <c r="D843" s="8" t="s">
        <v>4222</v>
      </c>
      <c r="E843" s="7">
        <v>99.332999999999998</v>
      </c>
      <c r="F843" s="7">
        <v>150</v>
      </c>
      <c r="G843" s="9">
        <v>2.04E-103</v>
      </c>
      <c r="H843" s="8" t="s">
        <v>4223</v>
      </c>
      <c r="I843" t="s">
        <v>2822</v>
      </c>
      <c r="J843" t="s">
        <v>2822</v>
      </c>
    </row>
    <row r="844" spans="1:10" x14ac:dyDescent="0.25">
      <c r="A844" s="7">
        <v>11</v>
      </c>
      <c r="B844" s="8" t="s">
        <v>3479</v>
      </c>
      <c r="C844" s="8" t="s">
        <v>3480</v>
      </c>
      <c r="D844" s="8" t="s">
        <v>3481</v>
      </c>
      <c r="E844" s="7">
        <v>100</v>
      </c>
      <c r="F844" s="7">
        <v>98</v>
      </c>
      <c r="G844" s="9">
        <v>9.1399999999999991E-59</v>
      </c>
      <c r="H844" s="8" t="s">
        <v>3482</v>
      </c>
      <c r="I844" t="s">
        <v>2927</v>
      </c>
      <c r="J844" t="s">
        <v>2927</v>
      </c>
    </row>
    <row r="845" spans="1:10" x14ac:dyDescent="0.25">
      <c r="A845" s="7">
        <v>1</v>
      </c>
      <c r="B845" s="8" t="s">
        <v>1126</v>
      </c>
      <c r="C845" s="8" t="s">
        <v>4224</v>
      </c>
      <c r="D845" s="8" t="s">
        <v>4225</v>
      </c>
      <c r="E845" s="7">
        <v>99.59</v>
      </c>
      <c r="F845" s="7">
        <v>244</v>
      </c>
      <c r="G845" s="9">
        <v>7.8000000000000005E-180</v>
      </c>
      <c r="H845" s="8" t="s">
        <v>4226</v>
      </c>
      <c r="I845" t="s">
        <v>2822</v>
      </c>
      <c r="J845" t="s">
        <v>2822</v>
      </c>
    </row>
    <row r="846" spans="1:10" x14ac:dyDescent="0.25">
      <c r="A846" s="7">
        <v>1</v>
      </c>
      <c r="B846" s="8" t="s">
        <v>4227</v>
      </c>
      <c r="C846" s="8" t="s">
        <v>4228</v>
      </c>
      <c r="D846" s="8" t="s">
        <v>4229</v>
      </c>
      <c r="E846" s="7">
        <v>99.106999999999999</v>
      </c>
      <c r="F846" s="7">
        <v>336</v>
      </c>
      <c r="G846" s="7">
        <v>0</v>
      </c>
      <c r="H846" s="8" t="s">
        <v>4230</v>
      </c>
      <c r="I846" t="s">
        <v>2927</v>
      </c>
      <c r="J846" t="s">
        <v>2927</v>
      </c>
    </row>
    <row r="847" spans="1:10" x14ac:dyDescent="0.25">
      <c r="A847" s="7">
        <v>1</v>
      </c>
      <c r="B847" s="8" t="s">
        <v>1128</v>
      </c>
      <c r="C847" s="8" t="s">
        <v>4231</v>
      </c>
      <c r="D847" s="8" t="s">
        <v>4232</v>
      </c>
      <c r="E847" s="7">
        <v>91.988</v>
      </c>
      <c r="F847" s="7">
        <v>337</v>
      </c>
      <c r="G847" s="7">
        <v>0</v>
      </c>
      <c r="H847" s="8" t="s">
        <v>3302</v>
      </c>
      <c r="I847" t="s">
        <v>2822</v>
      </c>
      <c r="J847" t="s">
        <v>2822</v>
      </c>
    </row>
    <row r="848" spans="1:10" x14ac:dyDescent="0.25">
      <c r="A848" s="7">
        <v>1</v>
      </c>
      <c r="B848" s="8" t="s">
        <v>4233</v>
      </c>
      <c r="C848" s="8" t="s">
        <v>4234</v>
      </c>
      <c r="D848" s="8" t="s">
        <v>4235</v>
      </c>
      <c r="E848" s="7">
        <v>95.882000000000005</v>
      </c>
      <c r="F848" s="7">
        <v>340</v>
      </c>
      <c r="G848" s="7">
        <v>0</v>
      </c>
      <c r="H848" s="8" t="s">
        <v>4236</v>
      </c>
      <c r="I848" t="s">
        <v>2822</v>
      </c>
      <c r="J848" t="s">
        <v>2822</v>
      </c>
    </row>
    <row r="849" spans="1:10" x14ac:dyDescent="0.25">
      <c r="A849" s="7">
        <v>1</v>
      </c>
      <c r="B849" s="8" t="s">
        <v>4237</v>
      </c>
      <c r="C849" s="8" t="s">
        <v>4234</v>
      </c>
      <c r="D849" s="8" t="s">
        <v>4235</v>
      </c>
      <c r="E849" s="7">
        <v>100</v>
      </c>
      <c r="F849" s="7">
        <v>340</v>
      </c>
      <c r="G849" s="7">
        <v>0</v>
      </c>
      <c r="H849" s="8" t="s">
        <v>4236</v>
      </c>
      <c r="I849" t="s">
        <v>2822</v>
      </c>
      <c r="J849" t="s">
        <v>2822</v>
      </c>
    </row>
    <row r="850" spans="1:10" x14ac:dyDescent="0.25">
      <c r="A850" s="7">
        <v>1</v>
      </c>
      <c r="B850" s="8" t="s">
        <v>3504</v>
      </c>
      <c r="C850" s="8" t="s">
        <v>3505</v>
      </c>
      <c r="D850" s="8" t="s">
        <v>3506</v>
      </c>
      <c r="E850" s="7">
        <v>99.658000000000001</v>
      </c>
      <c r="F850" s="7">
        <v>292</v>
      </c>
      <c r="G850" s="7">
        <v>0</v>
      </c>
      <c r="H850" s="8" t="s">
        <v>3507</v>
      </c>
      <c r="I850" t="s">
        <v>2822</v>
      </c>
      <c r="J850" t="s">
        <v>2822</v>
      </c>
    </row>
    <row r="851" spans="1:10" x14ac:dyDescent="0.25">
      <c r="A851" s="7">
        <v>1</v>
      </c>
      <c r="B851" s="8" t="s">
        <v>4238</v>
      </c>
      <c r="C851" s="8" t="s">
        <v>4239</v>
      </c>
      <c r="D851" s="8" t="s">
        <v>4240</v>
      </c>
      <c r="E851" s="7">
        <v>100</v>
      </c>
      <c r="F851" s="7">
        <v>463</v>
      </c>
      <c r="G851" s="7">
        <v>0</v>
      </c>
      <c r="H851" s="8" t="s">
        <v>4241</v>
      </c>
      <c r="I851" t="s">
        <v>2822</v>
      </c>
      <c r="J851" t="s">
        <v>2822</v>
      </c>
    </row>
    <row r="852" spans="1:10" x14ac:dyDescent="0.25">
      <c r="A852" s="7">
        <v>7</v>
      </c>
      <c r="B852" s="8" t="s">
        <v>3508</v>
      </c>
      <c r="C852" s="8" t="s">
        <v>3509</v>
      </c>
      <c r="D852" s="8" t="s">
        <v>3510</v>
      </c>
      <c r="E852" s="7">
        <v>76.19</v>
      </c>
      <c r="F852" s="7">
        <v>147</v>
      </c>
      <c r="G852" s="9">
        <v>6.4499999999999994E-67</v>
      </c>
      <c r="H852" s="8" t="s">
        <v>3511</v>
      </c>
      <c r="I852" t="s">
        <v>2861</v>
      </c>
      <c r="J852" t="s">
        <v>2861</v>
      </c>
    </row>
    <row r="853" spans="1:10" x14ac:dyDescent="0.25">
      <c r="A853" s="7">
        <v>2</v>
      </c>
      <c r="B853" s="8" t="s">
        <v>4242</v>
      </c>
      <c r="C853" s="8" t="s">
        <v>4243</v>
      </c>
      <c r="D853" s="8" t="s">
        <v>4244</v>
      </c>
      <c r="E853" s="7">
        <v>97.832999999999998</v>
      </c>
      <c r="F853" s="7">
        <v>323</v>
      </c>
      <c r="G853" s="7">
        <v>0</v>
      </c>
      <c r="H853" s="8" t="s">
        <v>4245</v>
      </c>
      <c r="I853" t="s">
        <v>2822</v>
      </c>
      <c r="J853" t="s">
        <v>2822</v>
      </c>
    </row>
    <row r="854" spans="1:10" x14ac:dyDescent="0.25">
      <c r="A854" s="7">
        <v>1</v>
      </c>
      <c r="B854" s="8" t="s">
        <v>4246</v>
      </c>
      <c r="C854" s="8" t="s">
        <v>4247</v>
      </c>
      <c r="D854" s="8" t="s">
        <v>4248</v>
      </c>
      <c r="E854" s="7">
        <v>100</v>
      </c>
      <c r="F854" s="7">
        <v>69</v>
      </c>
      <c r="G854" s="9">
        <v>1.36E-42</v>
      </c>
      <c r="H854" s="8" t="s">
        <v>4249</v>
      </c>
      <c r="I854" t="s">
        <v>4250</v>
      </c>
      <c r="J854" t="s">
        <v>4251</v>
      </c>
    </row>
    <row r="855" spans="1:10" x14ac:dyDescent="0.25">
      <c r="A855" s="7">
        <v>1</v>
      </c>
      <c r="B855" s="8" t="s">
        <v>4252</v>
      </c>
      <c r="C855" s="8" t="s">
        <v>4253</v>
      </c>
      <c r="D855" s="8" t="s">
        <v>4254</v>
      </c>
      <c r="E855" s="7">
        <v>100</v>
      </c>
      <c r="F855" s="7">
        <v>100</v>
      </c>
      <c r="G855" s="9">
        <v>5.9599999999999997E-65</v>
      </c>
      <c r="H855" s="8" t="s">
        <v>4255</v>
      </c>
      <c r="I855" t="s">
        <v>2855</v>
      </c>
      <c r="J855" t="s">
        <v>2856</v>
      </c>
    </row>
    <row r="856" spans="1:10" x14ac:dyDescent="0.25">
      <c r="A856" s="7">
        <v>1</v>
      </c>
      <c r="B856" s="8" t="s">
        <v>3524</v>
      </c>
      <c r="C856" s="8" t="s">
        <v>3525</v>
      </c>
      <c r="D856" s="8" t="s">
        <v>3526</v>
      </c>
      <c r="E856" s="7">
        <v>95.855999999999995</v>
      </c>
      <c r="F856" s="7">
        <v>362</v>
      </c>
      <c r="G856" s="7">
        <v>0</v>
      </c>
      <c r="H856" s="8" t="s">
        <v>3391</v>
      </c>
      <c r="I856" t="s">
        <v>2822</v>
      </c>
      <c r="J856" t="s">
        <v>2822</v>
      </c>
    </row>
    <row r="857" spans="1:10" x14ac:dyDescent="0.25">
      <c r="A857" s="7">
        <v>1</v>
      </c>
      <c r="B857" s="8" t="s">
        <v>4256</v>
      </c>
      <c r="C857" s="8" t="s">
        <v>4257</v>
      </c>
      <c r="D857" s="8" t="s">
        <v>4258</v>
      </c>
      <c r="E857" s="7">
        <v>92.856999999999999</v>
      </c>
      <c r="F857" s="7">
        <v>308</v>
      </c>
      <c r="G857" s="7">
        <v>0</v>
      </c>
      <c r="H857" s="8" t="s">
        <v>4259</v>
      </c>
      <c r="I857" t="s">
        <v>2822</v>
      </c>
      <c r="J857" t="s">
        <v>2822</v>
      </c>
    </row>
    <row r="858" spans="1:10" x14ac:dyDescent="0.25">
      <c r="A858" s="7">
        <v>1</v>
      </c>
      <c r="B858" s="8" t="s">
        <v>4260</v>
      </c>
      <c r="C858" s="8" t="s">
        <v>4261</v>
      </c>
      <c r="D858" s="8" t="s">
        <v>4262</v>
      </c>
      <c r="E858" s="7">
        <v>99.16</v>
      </c>
      <c r="F858" s="7">
        <v>119</v>
      </c>
      <c r="G858" s="9">
        <v>3.0300000000000001E-77</v>
      </c>
      <c r="H858" s="8" t="s">
        <v>4263</v>
      </c>
      <c r="I858" t="s">
        <v>2855</v>
      </c>
      <c r="J858" t="s">
        <v>2856</v>
      </c>
    </row>
    <row r="859" spans="1:10" x14ac:dyDescent="0.25">
      <c r="A859" s="7">
        <v>2</v>
      </c>
      <c r="B859" s="8" t="s">
        <v>4264</v>
      </c>
      <c r="C859" s="8" t="s">
        <v>4265</v>
      </c>
      <c r="D859" s="8" t="s">
        <v>4266</v>
      </c>
      <c r="E859" s="7">
        <v>95.632999999999996</v>
      </c>
      <c r="F859" s="7">
        <v>229</v>
      </c>
      <c r="G859" s="9">
        <v>1.03E-150</v>
      </c>
      <c r="H859" s="8" t="s">
        <v>4066</v>
      </c>
      <c r="I859" t="s">
        <v>2855</v>
      </c>
      <c r="J859" t="s">
        <v>2856</v>
      </c>
    </row>
    <row r="860" spans="1:10" x14ac:dyDescent="0.25">
      <c r="A860" s="7">
        <v>1</v>
      </c>
      <c r="B860" s="8" t="s">
        <v>3531</v>
      </c>
      <c r="C860" s="8" t="s">
        <v>3532</v>
      </c>
      <c r="D860" s="8" t="s">
        <v>3533</v>
      </c>
      <c r="E860" s="7">
        <v>95.638999999999996</v>
      </c>
      <c r="F860" s="7">
        <v>321</v>
      </c>
      <c r="G860" s="7">
        <v>0</v>
      </c>
      <c r="H860" s="8" t="s">
        <v>3534</v>
      </c>
      <c r="I860" t="s">
        <v>2822</v>
      </c>
      <c r="J860" t="s">
        <v>2822</v>
      </c>
    </row>
    <row r="861" spans="1:10" x14ac:dyDescent="0.25">
      <c r="A861" s="7">
        <v>1</v>
      </c>
      <c r="B861" s="8" t="s">
        <v>4267</v>
      </c>
      <c r="C861" s="8" t="s">
        <v>4268</v>
      </c>
      <c r="D861" s="8" t="s">
        <v>4269</v>
      </c>
      <c r="E861" s="7">
        <v>97.27</v>
      </c>
      <c r="F861" s="7">
        <v>293</v>
      </c>
      <c r="G861" s="7">
        <v>0</v>
      </c>
      <c r="H861" s="8" t="s">
        <v>3394</v>
      </c>
      <c r="I861" t="s">
        <v>2838</v>
      </c>
      <c r="J861" t="s">
        <v>2839</v>
      </c>
    </row>
    <row r="862" spans="1:10" x14ac:dyDescent="0.25">
      <c r="A862" s="7">
        <v>2</v>
      </c>
      <c r="B862" s="8" t="s">
        <v>4270</v>
      </c>
      <c r="C862" s="8" t="s">
        <v>4271</v>
      </c>
      <c r="D862" s="8" t="s">
        <v>4272</v>
      </c>
      <c r="E862" s="7">
        <v>99.745000000000005</v>
      </c>
      <c r="F862" s="7">
        <v>392</v>
      </c>
      <c r="G862" s="7">
        <v>0</v>
      </c>
      <c r="H862" s="8" t="s">
        <v>4273</v>
      </c>
      <c r="I862" t="s">
        <v>2822</v>
      </c>
      <c r="J862" t="s">
        <v>2822</v>
      </c>
    </row>
    <row r="863" spans="1:10" x14ac:dyDescent="0.25">
      <c r="A863" s="7">
        <v>2</v>
      </c>
      <c r="B863" s="8" t="s">
        <v>1139</v>
      </c>
      <c r="C863" s="8" t="s">
        <v>3543</v>
      </c>
      <c r="D863" s="8" t="s">
        <v>3544</v>
      </c>
      <c r="E863" s="7">
        <v>99.415000000000006</v>
      </c>
      <c r="F863" s="7">
        <v>171</v>
      </c>
      <c r="G863" s="9">
        <v>4.5E-118</v>
      </c>
      <c r="H863" s="8" t="s">
        <v>3545</v>
      </c>
      <c r="I863" t="s">
        <v>2822</v>
      </c>
      <c r="J863" t="s">
        <v>2822</v>
      </c>
    </row>
    <row r="864" spans="1:10" x14ac:dyDescent="0.25">
      <c r="A864" s="7">
        <v>1</v>
      </c>
      <c r="B864" s="8" t="s">
        <v>49</v>
      </c>
      <c r="C864" s="8" t="s">
        <v>3546</v>
      </c>
      <c r="D864" s="8" t="s">
        <v>3547</v>
      </c>
      <c r="E864" s="7">
        <v>100</v>
      </c>
      <c r="F864" s="7">
        <v>312</v>
      </c>
      <c r="G864" s="7">
        <v>0</v>
      </c>
      <c r="H864" s="8" t="s">
        <v>3391</v>
      </c>
      <c r="I864" t="s">
        <v>2822</v>
      </c>
      <c r="J864" t="s">
        <v>2822</v>
      </c>
    </row>
    <row r="865" spans="1:10" x14ac:dyDescent="0.25">
      <c r="A865" s="7">
        <v>2</v>
      </c>
      <c r="B865" s="8" t="s">
        <v>4274</v>
      </c>
      <c r="C865" s="8" t="s">
        <v>4275</v>
      </c>
      <c r="D865" s="8" t="s">
        <v>4276</v>
      </c>
      <c r="E865" s="7">
        <v>99.099000000000004</v>
      </c>
      <c r="F865" s="7">
        <v>111</v>
      </c>
      <c r="G865" s="9">
        <v>5.8300000000000001E-75</v>
      </c>
      <c r="H865" s="8" t="s">
        <v>3017</v>
      </c>
      <c r="I865" t="s">
        <v>2822</v>
      </c>
      <c r="J865" t="s">
        <v>2822</v>
      </c>
    </row>
    <row r="866" spans="1:10" x14ac:dyDescent="0.25">
      <c r="A866" s="7">
        <v>2</v>
      </c>
      <c r="B866" s="8" t="s">
        <v>3557</v>
      </c>
      <c r="C866" s="8" t="s">
        <v>3558</v>
      </c>
      <c r="D866" s="8" t="s">
        <v>3559</v>
      </c>
      <c r="E866" s="7">
        <v>99.13</v>
      </c>
      <c r="F866" s="7">
        <v>115</v>
      </c>
      <c r="G866" s="9">
        <v>4.3199999999999999E-72</v>
      </c>
      <c r="H866" s="8" t="s">
        <v>3560</v>
      </c>
      <c r="I866" t="s">
        <v>2838</v>
      </c>
      <c r="J866" t="s">
        <v>2839</v>
      </c>
    </row>
    <row r="867" spans="1:10" x14ac:dyDescent="0.25">
      <c r="A867" s="7">
        <v>2</v>
      </c>
      <c r="B867" s="8" t="s">
        <v>3561</v>
      </c>
      <c r="C867" s="8" t="s">
        <v>3562</v>
      </c>
      <c r="D867" s="8" t="s">
        <v>3563</v>
      </c>
      <c r="E867" s="7">
        <v>96.244</v>
      </c>
      <c r="F867" s="7">
        <v>213</v>
      </c>
      <c r="G867" s="9">
        <v>9.2600000000000003E-148</v>
      </c>
      <c r="H867" s="8" t="s">
        <v>3564</v>
      </c>
      <c r="I867" t="s">
        <v>2822</v>
      </c>
      <c r="J867" t="s">
        <v>2822</v>
      </c>
    </row>
    <row r="868" spans="1:10" x14ac:dyDescent="0.25">
      <c r="A868" s="7">
        <v>2</v>
      </c>
      <c r="B868" s="8" t="s">
        <v>4277</v>
      </c>
      <c r="C868" s="8" t="s">
        <v>4278</v>
      </c>
      <c r="D868" s="8" t="s">
        <v>4279</v>
      </c>
      <c r="E868" s="7">
        <v>99.516999999999996</v>
      </c>
      <c r="F868" s="7">
        <v>414</v>
      </c>
      <c r="G868" s="7">
        <v>0</v>
      </c>
      <c r="H868" s="8" t="s">
        <v>4280</v>
      </c>
      <c r="I868" t="s">
        <v>2822</v>
      </c>
      <c r="J868" t="s">
        <v>2822</v>
      </c>
    </row>
    <row r="869" spans="1:10" x14ac:dyDescent="0.25">
      <c r="A869" s="7">
        <v>2</v>
      </c>
      <c r="B869" s="8" t="s">
        <v>3569</v>
      </c>
      <c r="C869" s="8" t="s">
        <v>3570</v>
      </c>
      <c r="D869" s="8" t="s">
        <v>3571</v>
      </c>
      <c r="E869" s="7">
        <v>95.319000000000003</v>
      </c>
      <c r="F869" s="7">
        <v>235</v>
      </c>
      <c r="G869" s="9">
        <v>2.6299999999999999E-164</v>
      </c>
      <c r="H869" s="8" t="s">
        <v>3572</v>
      </c>
      <c r="I869" t="s">
        <v>2822</v>
      </c>
      <c r="J869" t="s">
        <v>2822</v>
      </c>
    </row>
    <row r="870" spans="1:10" x14ac:dyDescent="0.25">
      <c r="A870" s="7">
        <v>6</v>
      </c>
      <c r="B870" s="8" t="s">
        <v>1142</v>
      </c>
      <c r="C870" s="8" t="s">
        <v>3573</v>
      </c>
      <c r="D870" s="8" t="s">
        <v>3574</v>
      </c>
      <c r="E870" s="7">
        <v>78.247</v>
      </c>
      <c r="F870" s="7">
        <v>308</v>
      </c>
      <c r="G870" s="9">
        <v>8.2900000000000004E-177</v>
      </c>
      <c r="H870" s="8" t="s">
        <v>3575</v>
      </c>
      <c r="I870" t="s">
        <v>3576</v>
      </c>
      <c r="J870" t="s">
        <v>3577</v>
      </c>
    </row>
    <row r="871" spans="1:10" x14ac:dyDescent="0.25">
      <c r="A871" s="7">
        <v>1</v>
      </c>
      <c r="B871" s="8" t="s">
        <v>4281</v>
      </c>
      <c r="C871" s="8" t="s">
        <v>4282</v>
      </c>
      <c r="D871" s="8" t="s">
        <v>4283</v>
      </c>
      <c r="E871" s="7">
        <v>91.429000000000002</v>
      </c>
      <c r="F871" s="7">
        <v>175</v>
      </c>
      <c r="G871" s="9">
        <v>2.4899999999999999E-101</v>
      </c>
      <c r="H871" s="8" t="s">
        <v>3545</v>
      </c>
      <c r="I871" t="s">
        <v>2822</v>
      </c>
      <c r="J871" t="s">
        <v>2822</v>
      </c>
    </row>
    <row r="872" spans="1:10" x14ac:dyDescent="0.25">
      <c r="A872" s="7">
        <v>1</v>
      </c>
      <c r="B872" s="8" t="s">
        <v>4284</v>
      </c>
      <c r="C872" s="8" t="s">
        <v>4285</v>
      </c>
      <c r="D872" s="8" t="s">
        <v>4286</v>
      </c>
      <c r="E872" s="7">
        <v>98.888999999999996</v>
      </c>
      <c r="F872" s="7">
        <v>90</v>
      </c>
      <c r="G872" s="9">
        <v>3.38E-59</v>
      </c>
      <c r="H872" s="8" t="s">
        <v>4287</v>
      </c>
      <c r="I872" t="s">
        <v>2844</v>
      </c>
      <c r="J872" t="s">
        <v>2844</v>
      </c>
    </row>
    <row r="873" spans="1:10" x14ac:dyDescent="0.25">
      <c r="A873" s="7">
        <v>1</v>
      </c>
      <c r="B873" s="8" t="s">
        <v>4288</v>
      </c>
      <c r="C873" s="8" t="s">
        <v>4289</v>
      </c>
      <c r="D873" s="8" t="s">
        <v>4290</v>
      </c>
      <c r="E873" s="7">
        <v>98.058000000000007</v>
      </c>
      <c r="F873" s="7">
        <v>412</v>
      </c>
      <c r="G873" s="7">
        <v>0</v>
      </c>
      <c r="H873" s="8" t="s">
        <v>4291</v>
      </c>
      <c r="I873" t="s">
        <v>2927</v>
      </c>
      <c r="J873" t="s">
        <v>2927</v>
      </c>
    </row>
    <row r="874" spans="1:10" x14ac:dyDescent="0.25">
      <c r="A874" s="7">
        <v>1</v>
      </c>
      <c r="B874" s="8" t="s">
        <v>4292</v>
      </c>
      <c r="C874" s="8" t="s">
        <v>3115</v>
      </c>
      <c r="D874" s="8" t="s">
        <v>3116</v>
      </c>
      <c r="E874" s="7">
        <v>98.093000000000004</v>
      </c>
      <c r="F874" s="7">
        <v>472</v>
      </c>
      <c r="G874" s="7">
        <v>0</v>
      </c>
      <c r="H874" s="8" t="s">
        <v>3117</v>
      </c>
      <c r="I874" t="s">
        <v>2822</v>
      </c>
      <c r="J874" t="s">
        <v>2822</v>
      </c>
    </row>
    <row r="875" spans="1:10" x14ac:dyDescent="0.25">
      <c r="A875" s="7">
        <v>1</v>
      </c>
      <c r="B875" s="8" t="s">
        <v>4293</v>
      </c>
      <c r="C875" s="8" t="s">
        <v>4294</v>
      </c>
      <c r="D875" s="8" t="s">
        <v>4295</v>
      </c>
      <c r="E875" s="7">
        <v>97.263999999999996</v>
      </c>
      <c r="F875" s="7">
        <v>1060</v>
      </c>
      <c r="G875" s="7">
        <v>0</v>
      </c>
      <c r="H875" s="8" t="s">
        <v>4296</v>
      </c>
      <c r="I875" t="s">
        <v>2855</v>
      </c>
      <c r="J875" t="s">
        <v>2856</v>
      </c>
    </row>
    <row r="876" spans="1:10" x14ac:dyDescent="0.25">
      <c r="A876" s="7">
        <v>2</v>
      </c>
      <c r="B876" s="8" t="s">
        <v>4297</v>
      </c>
      <c r="C876" s="8" t="s">
        <v>4298</v>
      </c>
      <c r="D876" s="8" t="s">
        <v>4299</v>
      </c>
      <c r="E876" s="7">
        <v>94.191000000000003</v>
      </c>
      <c r="F876" s="7">
        <v>241</v>
      </c>
      <c r="G876" s="9">
        <v>5.44E-149</v>
      </c>
      <c r="H876" s="8" t="s">
        <v>3572</v>
      </c>
      <c r="I876" t="s">
        <v>2822</v>
      </c>
      <c r="J876" t="s">
        <v>2822</v>
      </c>
    </row>
    <row r="877" spans="1:10" x14ac:dyDescent="0.25">
      <c r="A877" s="7">
        <v>1</v>
      </c>
      <c r="B877" s="8" t="s">
        <v>1150</v>
      </c>
      <c r="C877" s="8" t="s">
        <v>4300</v>
      </c>
      <c r="D877" s="8" t="s">
        <v>4301</v>
      </c>
      <c r="E877" s="7">
        <v>100</v>
      </c>
      <c r="F877" s="7">
        <v>175</v>
      </c>
      <c r="G877" s="9">
        <v>9.8900000000000001E-117</v>
      </c>
      <c r="H877" s="8" t="s">
        <v>4302</v>
      </c>
      <c r="I877" t="s">
        <v>2822</v>
      </c>
      <c r="J877" t="s">
        <v>2822</v>
      </c>
    </row>
    <row r="878" spans="1:10" x14ac:dyDescent="0.25">
      <c r="A878" s="7">
        <v>1</v>
      </c>
      <c r="B878" s="8" t="s">
        <v>4303</v>
      </c>
      <c r="C878" s="8" t="s">
        <v>4304</v>
      </c>
      <c r="D878" s="8" t="s">
        <v>4305</v>
      </c>
      <c r="E878" s="7">
        <v>100</v>
      </c>
      <c r="F878" s="7">
        <v>128</v>
      </c>
      <c r="G878" s="9">
        <v>7.8300000000000002E-88</v>
      </c>
      <c r="H878" s="8" t="s">
        <v>4306</v>
      </c>
      <c r="I878" t="s">
        <v>2822</v>
      </c>
      <c r="J878" t="s">
        <v>2822</v>
      </c>
    </row>
    <row r="879" spans="1:10" x14ac:dyDescent="0.25">
      <c r="A879" s="7">
        <v>1</v>
      </c>
      <c r="B879" s="8" t="s">
        <v>4307</v>
      </c>
      <c r="C879" s="8" t="s">
        <v>4308</v>
      </c>
      <c r="D879" s="8" t="s">
        <v>4309</v>
      </c>
      <c r="E879" s="7">
        <v>100</v>
      </c>
      <c r="F879" s="7">
        <v>171</v>
      </c>
      <c r="G879" s="9">
        <v>2.2000000000000001E-119</v>
      </c>
      <c r="H879" s="8" t="s">
        <v>4310</v>
      </c>
      <c r="I879" t="s">
        <v>2822</v>
      </c>
      <c r="J879" t="s">
        <v>2822</v>
      </c>
    </row>
    <row r="880" spans="1:10" x14ac:dyDescent="0.25">
      <c r="A880" s="7">
        <v>1</v>
      </c>
      <c r="B880" s="8" t="s">
        <v>3606</v>
      </c>
      <c r="C880" s="8" t="s">
        <v>3607</v>
      </c>
      <c r="D880" s="8" t="s">
        <v>3608</v>
      </c>
      <c r="E880" s="7">
        <v>99.897000000000006</v>
      </c>
      <c r="F880" s="7">
        <v>967</v>
      </c>
      <c r="G880" s="7">
        <v>0</v>
      </c>
      <c r="H880" s="8" t="s">
        <v>3609</v>
      </c>
      <c r="I880" t="s">
        <v>2822</v>
      </c>
      <c r="J880" t="s">
        <v>2822</v>
      </c>
    </row>
    <row r="881" spans="1:10" x14ac:dyDescent="0.25">
      <c r="A881" s="7">
        <v>1</v>
      </c>
      <c r="B881" s="8" t="s">
        <v>1152</v>
      </c>
      <c r="C881" s="8" t="s">
        <v>3618</v>
      </c>
      <c r="D881" s="8" t="s">
        <v>3619</v>
      </c>
      <c r="E881" s="7">
        <v>100</v>
      </c>
      <c r="F881" s="7">
        <v>235</v>
      </c>
      <c r="G881" s="9">
        <v>3.4999999999999999E-171</v>
      </c>
      <c r="H881" s="8" t="s">
        <v>3620</v>
      </c>
      <c r="I881" t="s">
        <v>2822</v>
      </c>
      <c r="J881" t="s">
        <v>2822</v>
      </c>
    </row>
    <row r="882" spans="1:10" x14ac:dyDescent="0.25">
      <c r="A882" s="7">
        <v>4</v>
      </c>
      <c r="B882" s="8" t="s">
        <v>4311</v>
      </c>
      <c r="C882" s="8" t="s">
        <v>4312</v>
      </c>
      <c r="D882" s="8" t="s">
        <v>4313</v>
      </c>
      <c r="E882" s="7">
        <v>85.108999999999995</v>
      </c>
      <c r="F882" s="7">
        <v>732</v>
      </c>
      <c r="G882" s="7">
        <v>0</v>
      </c>
      <c r="H882" s="8" t="s">
        <v>4314</v>
      </c>
      <c r="I882" t="s">
        <v>2861</v>
      </c>
      <c r="J882" t="s">
        <v>2861</v>
      </c>
    </row>
    <row r="883" spans="1:10" x14ac:dyDescent="0.25">
      <c r="A883" s="7">
        <v>1</v>
      </c>
      <c r="B883" s="8" t="s">
        <v>4315</v>
      </c>
      <c r="C883" s="8" t="s">
        <v>4316</v>
      </c>
      <c r="D883" s="8" t="s">
        <v>4317</v>
      </c>
      <c r="E883" s="7">
        <v>100</v>
      </c>
      <c r="F883" s="7">
        <v>1043</v>
      </c>
      <c r="G883" s="7">
        <v>0</v>
      </c>
      <c r="H883" s="8" t="s">
        <v>4318</v>
      </c>
      <c r="I883" t="s">
        <v>2822</v>
      </c>
      <c r="J883" t="s">
        <v>2822</v>
      </c>
    </row>
    <row r="884" spans="1:10" x14ac:dyDescent="0.25">
      <c r="A884" s="7">
        <v>1</v>
      </c>
      <c r="B884" s="8" t="s">
        <v>1154</v>
      </c>
      <c r="C884" s="8" t="s">
        <v>4319</v>
      </c>
      <c r="D884" s="8" t="s">
        <v>4320</v>
      </c>
      <c r="E884" s="7">
        <v>100</v>
      </c>
      <c r="F884" s="7">
        <v>319</v>
      </c>
      <c r="G884" s="7">
        <v>0</v>
      </c>
      <c r="H884" s="8" t="s">
        <v>4321</v>
      </c>
      <c r="I884" t="s">
        <v>2822</v>
      </c>
      <c r="J884" t="s">
        <v>2822</v>
      </c>
    </row>
    <row r="885" spans="1:10" x14ac:dyDescent="0.25">
      <c r="A885" s="7">
        <v>1</v>
      </c>
      <c r="B885" s="8" t="s">
        <v>1156</v>
      </c>
      <c r="C885" s="8" t="s">
        <v>4322</v>
      </c>
      <c r="D885" s="8" t="s">
        <v>4323</v>
      </c>
      <c r="E885" s="7">
        <v>93.823999999999998</v>
      </c>
      <c r="F885" s="7">
        <v>340</v>
      </c>
      <c r="G885" s="7">
        <v>0</v>
      </c>
      <c r="H885" s="8" t="s">
        <v>4324</v>
      </c>
      <c r="I885" t="s">
        <v>2822</v>
      </c>
      <c r="J885" t="s">
        <v>2822</v>
      </c>
    </row>
    <row r="886" spans="1:10" x14ac:dyDescent="0.25">
      <c r="A886" s="7">
        <v>1</v>
      </c>
      <c r="B886" s="8" t="s">
        <v>3633</v>
      </c>
      <c r="C886" s="8" t="s">
        <v>3634</v>
      </c>
      <c r="D886" s="8" t="s">
        <v>3635</v>
      </c>
      <c r="E886" s="7">
        <v>98.617999999999995</v>
      </c>
      <c r="F886" s="7">
        <v>217</v>
      </c>
      <c r="G886" s="9">
        <v>2.2099999999999999E-153</v>
      </c>
      <c r="H886" s="8" t="s">
        <v>3636</v>
      </c>
      <c r="I886" t="s">
        <v>2822</v>
      </c>
      <c r="J886" t="s">
        <v>2822</v>
      </c>
    </row>
    <row r="887" spans="1:10" x14ac:dyDescent="0.25">
      <c r="A887" s="7">
        <v>1</v>
      </c>
      <c r="B887" s="8" t="s">
        <v>4325</v>
      </c>
      <c r="C887" s="8" t="s">
        <v>4326</v>
      </c>
      <c r="D887" s="8" t="s">
        <v>4327</v>
      </c>
      <c r="E887" s="7">
        <v>99.804000000000002</v>
      </c>
      <c r="F887" s="7">
        <v>509</v>
      </c>
      <c r="G887" s="7">
        <v>0</v>
      </c>
      <c r="H887" s="8" t="s">
        <v>4328</v>
      </c>
      <c r="I887" t="s">
        <v>2855</v>
      </c>
      <c r="J887" t="s">
        <v>2856</v>
      </c>
    </row>
    <row r="888" spans="1:10" x14ac:dyDescent="0.25">
      <c r="A888" s="7">
        <v>1</v>
      </c>
      <c r="B888" s="8" t="s">
        <v>3637</v>
      </c>
      <c r="C888" s="8" t="s">
        <v>3638</v>
      </c>
      <c r="D888" s="8" t="s">
        <v>3639</v>
      </c>
      <c r="E888" s="7">
        <v>99.792000000000002</v>
      </c>
      <c r="F888" s="7">
        <v>480</v>
      </c>
      <c r="G888" s="7">
        <v>0</v>
      </c>
      <c r="H888" s="8" t="s">
        <v>3628</v>
      </c>
      <c r="I888" t="s">
        <v>2822</v>
      </c>
      <c r="J888" t="s">
        <v>2822</v>
      </c>
    </row>
    <row r="889" spans="1:10" x14ac:dyDescent="0.25">
      <c r="A889" s="7">
        <v>25</v>
      </c>
      <c r="B889" s="8" t="s">
        <v>1161</v>
      </c>
      <c r="C889" s="8" t="s">
        <v>3644</v>
      </c>
      <c r="D889" s="8" t="s">
        <v>3645</v>
      </c>
      <c r="E889" s="7">
        <v>62.180999999999997</v>
      </c>
      <c r="F889" s="7">
        <v>431</v>
      </c>
      <c r="G889" s="7">
        <v>0</v>
      </c>
      <c r="H889" s="8" t="s">
        <v>3646</v>
      </c>
      <c r="I889" t="s">
        <v>2861</v>
      </c>
      <c r="J889" t="s">
        <v>2861</v>
      </c>
    </row>
    <row r="890" spans="1:10" x14ac:dyDescent="0.25">
      <c r="A890" s="7">
        <v>1</v>
      </c>
      <c r="B890" s="8" t="s">
        <v>1163</v>
      </c>
      <c r="C890" s="8" t="s">
        <v>4329</v>
      </c>
      <c r="D890" s="8" t="s">
        <v>4330</v>
      </c>
      <c r="E890" s="7">
        <v>96.444000000000003</v>
      </c>
      <c r="F890" s="7">
        <v>225</v>
      </c>
      <c r="G890" s="9">
        <v>4.4199999999999998E-159</v>
      </c>
      <c r="H890" s="8" t="s">
        <v>3620</v>
      </c>
      <c r="I890" t="s">
        <v>2822</v>
      </c>
      <c r="J890" t="s">
        <v>2822</v>
      </c>
    </row>
    <row r="891" spans="1:10" x14ac:dyDescent="0.25">
      <c r="A891" s="7">
        <v>1</v>
      </c>
      <c r="B891" s="8" t="s">
        <v>4331</v>
      </c>
      <c r="C891" s="8" t="s">
        <v>4332</v>
      </c>
      <c r="D891" s="8" t="s">
        <v>4333</v>
      </c>
      <c r="E891" s="7">
        <v>90.254000000000005</v>
      </c>
      <c r="F891" s="7">
        <v>236</v>
      </c>
      <c r="G891" s="9">
        <v>2.9899999999999998E-152</v>
      </c>
      <c r="H891" s="8" t="s">
        <v>3620</v>
      </c>
      <c r="I891" t="s">
        <v>2822</v>
      </c>
      <c r="J891" t="s">
        <v>2822</v>
      </c>
    </row>
    <row r="892" spans="1:10" x14ac:dyDescent="0.25">
      <c r="A892" s="7">
        <v>1</v>
      </c>
      <c r="B892" s="8" t="s">
        <v>4334</v>
      </c>
      <c r="C892" s="8" t="s">
        <v>4335</v>
      </c>
      <c r="D892" s="8" t="s">
        <v>4336</v>
      </c>
      <c r="E892" s="7">
        <v>97.634</v>
      </c>
      <c r="F892" s="7">
        <v>465</v>
      </c>
      <c r="G892" s="7">
        <v>0</v>
      </c>
      <c r="H892" s="8" t="s">
        <v>4337</v>
      </c>
      <c r="I892" t="s">
        <v>2822</v>
      </c>
      <c r="J892" t="s">
        <v>2822</v>
      </c>
    </row>
    <row r="893" spans="1:10" x14ac:dyDescent="0.25">
      <c r="A893" s="7">
        <v>2</v>
      </c>
      <c r="B893" s="8" t="s">
        <v>4338</v>
      </c>
      <c r="C893" s="8" t="s">
        <v>4339</v>
      </c>
      <c r="D893" s="8" t="s">
        <v>4340</v>
      </c>
      <c r="E893" s="7">
        <v>97.91</v>
      </c>
      <c r="F893" s="7">
        <v>335</v>
      </c>
      <c r="G893" s="7">
        <v>0</v>
      </c>
      <c r="H893" s="8" t="s">
        <v>4341</v>
      </c>
      <c r="I893" t="s">
        <v>2927</v>
      </c>
      <c r="J893" t="s">
        <v>2927</v>
      </c>
    </row>
    <row r="894" spans="1:10" x14ac:dyDescent="0.25">
      <c r="A894" s="7">
        <v>0</v>
      </c>
      <c r="B894" s="8" t="s">
        <v>1169</v>
      </c>
      <c r="C894" s="8" t="s">
        <v>3985</v>
      </c>
      <c r="D894" s="8" t="s">
        <v>3986</v>
      </c>
      <c r="E894" s="7">
        <v>63.38</v>
      </c>
      <c r="F894" s="7">
        <v>71</v>
      </c>
      <c r="G894" s="9">
        <v>6.1999999999999997E-17</v>
      </c>
      <c r="H894" s="8" t="s">
        <v>3987</v>
      </c>
      <c r="I894" t="s">
        <v>2927</v>
      </c>
      <c r="J894" t="s">
        <v>2927</v>
      </c>
    </row>
    <row r="895" spans="1:10" x14ac:dyDescent="0.25">
      <c r="A895" s="7">
        <v>1</v>
      </c>
      <c r="B895" s="8" t="s">
        <v>1171</v>
      </c>
      <c r="C895" s="8" t="s">
        <v>3668</v>
      </c>
      <c r="D895" s="8" t="s">
        <v>3669</v>
      </c>
      <c r="E895" s="7">
        <v>100</v>
      </c>
      <c r="F895" s="7">
        <v>166</v>
      </c>
      <c r="G895" s="9">
        <v>1.39E-119</v>
      </c>
      <c r="H895" s="8" t="s">
        <v>3670</v>
      </c>
      <c r="I895" t="s">
        <v>2822</v>
      </c>
      <c r="J895" t="s">
        <v>2822</v>
      </c>
    </row>
    <row r="896" spans="1:10" x14ac:dyDescent="0.25">
      <c r="A896" s="7">
        <v>1</v>
      </c>
      <c r="B896" s="8" t="s">
        <v>1173</v>
      </c>
      <c r="C896" s="8" t="s">
        <v>3680</v>
      </c>
      <c r="D896" s="8" t="s">
        <v>3681</v>
      </c>
      <c r="E896" s="7">
        <v>98.611000000000004</v>
      </c>
      <c r="F896" s="7">
        <v>216</v>
      </c>
      <c r="G896" s="9">
        <v>6.2100000000000003E-151</v>
      </c>
      <c r="H896" s="8" t="s">
        <v>3682</v>
      </c>
      <c r="I896" t="s">
        <v>2927</v>
      </c>
      <c r="J896" t="s">
        <v>2927</v>
      </c>
    </row>
    <row r="897" spans="1:10" x14ac:dyDescent="0.25">
      <c r="A897" s="7">
        <v>1</v>
      </c>
      <c r="B897" s="8" t="s">
        <v>4342</v>
      </c>
      <c r="C897" s="8" t="s">
        <v>4343</v>
      </c>
      <c r="D897" s="8" t="s">
        <v>4344</v>
      </c>
      <c r="E897" s="7">
        <v>99.653999999999996</v>
      </c>
      <c r="F897" s="7">
        <v>289</v>
      </c>
      <c r="G897" s="7">
        <v>0</v>
      </c>
      <c r="H897" s="8" t="s">
        <v>2304</v>
      </c>
      <c r="I897" t="s">
        <v>2855</v>
      </c>
      <c r="J897" t="s">
        <v>2856</v>
      </c>
    </row>
    <row r="898" spans="1:10" x14ac:dyDescent="0.25">
      <c r="A898" s="7">
        <v>1</v>
      </c>
      <c r="B898" s="8" t="s">
        <v>4345</v>
      </c>
      <c r="C898" s="8" t="s">
        <v>4346</v>
      </c>
      <c r="D898" s="8" t="s">
        <v>4347</v>
      </c>
      <c r="E898" s="7">
        <v>100</v>
      </c>
      <c r="F898" s="7">
        <v>704</v>
      </c>
      <c r="G898" s="7">
        <v>0</v>
      </c>
      <c r="H898" s="8" t="s">
        <v>4348</v>
      </c>
      <c r="I898" t="s">
        <v>2849</v>
      </c>
      <c r="J898" t="s">
        <v>2850</v>
      </c>
    </row>
    <row r="899" spans="1:10" x14ac:dyDescent="0.25">
      <c r="A899" s="7">
        <v>1</v>
      </c>
      <c r="B899" s="8" t="s">
        <v>4349</v>
      </c>
      <c r="C899" s="8" t="s">
        <v>4350</v>
      </c>
      <c r="D899" s="8" t="s">
        <v>4351</v>
      </c>
      <c r="E899" s="7">
        <v>99.513000000000005</v>
      </c>
      <c r="F899" s="7">
        <v>411</v>
      </c>
      <c r="G899" s="7">
        <v>0</v>
      </c>
      <c r="H899" s="8" t="s">
        <v>4352</v>
      </c>
      <c r="I899" t="s">
        <v>2844</v>
      </c>
      <c r="J899" t="s">
        <v>2844</v>
      </c>
    </row>
    <row r="900" spans="1:10" x14ac:dyDescent="0.25">
      <c r="A900" s="7">
        <v>1</v>
      </c>
      <c r="B900" s="8" t="s">
        <v>4353</v>
      </c>
      <c r="C900" s="8" t="s">
        <v>4097</v>
      </c>
      <c r="D900" s="8" t="s">
        <v>4098</v>
      </c>
      <c r="E900" s="7">
        <v>100</v>
      </c>
      <c r="F900" s="7">
        <v>332</v>
      </c>
      <c r="G900" s="7">
        <v>0</v>
      </c>
      <c r="H900" s="8" t="s">
        <v>4099</v>
      </c>
      <c r="I900" t="s">
        <v>2822</v>
      </c>
      <c r="J900" t="s">
        <v>2822</v>
      </c>
    </row>
    <row r="901" spans="1:10" x14ac:dyDescent="0.25">
      <c r="A901" s="7">
        <v>1</v>
      </c>
      <c r="B901" s="8" t="s">
        <v>4354</v>
      </c>
      <c r="C901" s="8" t="s">
        <v>4355</v>
      </c>
      <c r="D901" s="8" t="s">
        <v>4356</v>
      </c>
      <c r="E901" s="7">
        <v>99.537000000000006</v>
      </c>
      <c r="F901" s="7">
        <v>216</v>
      </c>
      <c r="G901" s="9">
        <v>4.9699999999999999E-154</v>
      </c>
      <c r="H901" s="8" t="s">
        <v>4357</v>
      </c>
      <c r="I901" t="s">
        <v>2822</v>
      </c>
      <c r="J901" t="s">
        <v>2822</v>
      </c>
    </row>
    <row r="902" spans="1:10" x14ac:dyDescent="0.25">
      <c r="A902" s="7">
        <v>2</v>
      </c>
      <c r="B902" s="8" t="s">
        <v>1175</v>
      </c>
      <c r="C902" s="8" t="s">
        <v>3734</v>
      </c>
      <c r="D902" s="8" t="s">
        <v>3735</v>
      </c>
      <c r="E902" s="7">
        <v>98.649000000000001</v>
      </c>
      <c r="F902" s="7">
        <v>148</v>
      </c>
      <c r="G902" s="9">
        <v>4.3300000000000001E-100</v>
      </c>
      <c r="H902" s="8" t="s">
        <v>3736</v>
      </c>
      <c r="I902" t="s">
        <v>2927</v>
      </c>
      <c r="J902" t="s">
        <v>2927</v>
      </c>
    </row>
    <row r="903" spans="1:10" x14ac:dyDescent="0.25">
      <c r="A903" s="7">
        <v>1</v>
      </c>
      <c r="B903" s="8" t="s">
        <v>2834</v>
      </c>
      <c r="C903" s="8" t="s">
        <v>2835</v>
      </c>
      <c r="D903" s="8" t="s">
        <v>2836</v>
      </c>
      <c r="E903" s="7">
        <v>100</v>
      </c>
      <c r="F903" s="7">
        <v>314</v>
      </c>
      <c r="G903" s="7">
        <v>0</v>
      </c>
      <c r="H903" s="8" t="s">
        <v>2837</v>
      </c>
      <c r="I903" s="7" t="s">
        <v>2838</v>
      </c>
      <c r="J903" s="7" t="s">
        <v>2839</v>
      </c>
    </row>
    <row r="904" spans="1:10" x14ac:dyDescent="0.25">
      <c r="A904" s="7">
        <v>1</v>
      </c>
      <c r="B904" s="8" t="s">
        <v>4358</v>
      </c>
      <c r="C904" s="8" t="s">
        <v>4359</v>
      </c>
      <c r="D904" s="8" t="s">
        <v>4360</v>
      </c>
      <c r="E904" s="7">
        <v>98.78</v>
      </c>
      <c r="F904" s="7">
        <v>164</v>
      </c>
      <c r="G904" s="9">
        <v>5.6200000000000002E-114</v>
      </c>
      <c r="H904" s="8" t="s">
        <v>4361</v>
      </c>
      <c r="I904" s="7" t="s">
        <v>2927</v>
      </c>
      <c r="J904" s="7" t="s">
        <v>2927</v>
      </c>
    </row>
    <row r="905" spans="1:10" x14ac:dyDescent="0.25">
      <c r="A905" s="7">
        <v>1</v>
      </c>
      <c r="B905" s="8" t="s">
        <v>35</v>
      </c>
      <c r="C905" s="8" t="s">
        <v>2879</v>
      </c>
      <c r="D905" s="8" t="s">
        <v>2880</v>
      </c>
      <c r="E905" s="7">
        <v>96.225999999999999</v>
      </c>
      <c r="F905" s="7">
        <v>106</v>
      </c>
      <c r="G905" s="9">
        <v>5.1199999999999999E-64</v>
      </c>
      <c r="H905" s="8" t="s">
        <v>2881</v>
      </c>
      <c r="I905" s="7" t="s">
        <v>2822</v>
      </c>
      <c r="J905" s="7" t="s">
        <v>2822</v>
      </c>
    </row>
    <row r="906" spans="1:10" x14ac:dyDescent="0.25">
      <c r="A906" s="7">
        <v>1</v>
      </c>
      <c r="B906" s="8" t="s">
        <v>4362</v>
      </c>
      <c r="C906" s="8" t="s">
        <v>4363</v>
      </c>
      <c r="D906" s="8" t="s">
        <v>4364</v>
      </c>
      <c r="E906" s="7">
        <v>95.037999999999997</v>
      </c>
      <c r="F906" s="7">
        <v>262</v>
      </c>
      <c r="G906" s="9">
        <v>1.1500000000000001E-177</v>
      </c>
      <c r="H906" s="8" t="s">
        <v>4365</v>
      </c>
      <c r="I906" s="7" t="s">
        <v>2822</v>
      </c>
      <c r="J906" s="7" t="s">
        <v>2822</v>
      </c>
    </row>
    <row r="907" spans="1:10" x14ac:dyDescent="0.25">
      <c r="A907" s="7">
        <v>1</v>
      </c>
      <c r="B907" s="8" t="s">
        <v>2899</v>
      </c>
      <c r="C907" s="8" t="s">
        <v>2879</v>
      </c>
      <c r="D907" s="8" t="s">
        <v>2880</v>
      </c>
      <c r="E907" s="7">
        <v>100</v>
      </c>
      <c r="F907" s="7">
        <v>256</v>
      </c>
      <c r="G907" s="7">
        <v>0</v>
      </c>
      <c r="H907" s="8" t="s">
        <v>2881</v>
      </c>
      <c r="I907" s="7" t="s">
        <v>2822</v>
      </c>
      <c r="J907" s="7" t="s">
        <v>2822</v>
      </c>
    </row>
    <row r="908" spans="1:10" x14ac:dyDescent="0.25">
      <c r="A908" s="7">
        <v>1</v>
      </c>
      <c r="B908" s="8" t="s">
        <v>4366</v>
      </c>
      <c r="C908" s="8" t="s">
        <v>4367</v>
      </c>
      <c r="D908" s="8" t="s">
        <v>4368</v>
      </c>
      <c r="E908" s="7">
        <v>99.406999999999996</v>
      </c>
      <c r="F908" s="7">
        <v>674</v>
      </c>
      <c r="G908" s="7">
        <v>0</v>
      </c>
      <c r="H908" s="8" t="s">
        <v>4369</v>
      </c>
      <c r="I908" s="7" t="s">
        <v>2822</v>
      </c>
      <c r="J908" s="7" t="s">
        <v>2822</v>
      </c>
    </row>
    <row r="909" spans="1:10" x14ac:dyDescent="0.25">
      <c r="A909" s="7">
        <v>2</v>
      </c>
      <c r="B909" s="8" t="s">
        <v>3840</v>
      </c>
      <c r="C909" s="8" t="s">
        <v>3311</v>
      </c>
      <c r="D909" s="8" t="s">
        <v>3312</v>
      </c>
      <c r="E909" s="7">
        <v>94.617000000000004</v>
      </c>
      <c r="F909" s="7">
        <v>483</v>
      </c>
      <c r="G909" s="7">
        <v>0</v>
      </c>
      <c r="H909" s="8" t="s">
        <v>3313</v>
      </c>
      <c r="I909" s="7" t="s">
        <v>2822</v>
      </c>
      <c r="J909" s="7" t="s">
        <v>2822</v>
      </c>
    </row>
    <row r="910" spans="1:10" x14ac:dyDescent="0.25">
      <c r="A910" s="7">
        <v>1</v>
      </c>
      <c r="B910" s="8" t="s">
        <v>2943</v>
      </c>
      <c r="C910" s="8" t="s">
        <v>2944</v>
      </c>
      <c r="D910" s="8" t="s">
        <v>2945</v>
      </c>
      <c r="E910" s="7">
        <v>97.756</v>
      </c>
      <c r="F910" s="7">
        <v>312</v>
      </c>
      <c r="G910" s="7">
        <v>0</v>
      </c>
      <c r="H910" s="8" t="s">
        <v>2946</v>
      </c>
      <c r="I910" s="7" t="s">
        <v>2947</v>
      </c>
      <c r="J910" s="7" t="s">
        <v>2947</v>
      </c>
    </row>
    <row r="911" spans="1:10" x14ac:dyDescent="0.25">
      <c r="A911" s="7">
        <v>1</v>
      </c>
      <c r="B911" s="8" t="s">
        <v>4370</v>
      </c>
      <c r="C911" s="8" t="s">
        <v>4371</v>
      </c>
      <c r="D911" s="8" t="s">
        <v>4372</v>
      </c>
      <c r="E911" s="7">
        <v>100</v>
      </c>
      <c r="F911" s="7">
        <v>238</v>
      </c>
      <c r="G911" s="9">
        <v>6.4400000000000002E-174</v>
      </c>
      <c r="H911" s="8" t="s">
        <v>4373</v>
      </c>
      <c r="I911" s="7" t="s">
        <v>2855</v>
      </c>
      <c r="J911" s="7" t="s">
        <v>2856</v>
      </c>
    </row>
    <row r="912" spans="1:10" x14ac:dyDescent="0.25">
      <c r="A912" s="7">
        <v>1</v>
      </c>
      <c r="B912" s="8" t="s">
        <v>39</v>
      </c>
      <c r="C912" s="8" t="s">
        <v>2936</v>
      </c>
      <c r="D912" s="8" t="s">
        <v>2937</v>
      </c>
      <c r="E912" s="7">
        <v>100</v>
      </c>
      <c r="F912" s="7">
        <v>145</v>
      </c>
      <c r="G912" s="9">
        <v>1.32E-99</v>
      </c>
      <c r="H912" s="8" t="s">
        <v>2938</v>
      </c>
      <c r="I912" s="7" t="s">
        <v>2822</v>
      </c>
      <c r="J912" s="7" t="s">
        <v>2822</v>
      </c>
    </row>
    <row r="913" spans="1:10" x14ac:dyDescent="0.25">
      <c r="A913" s="7">
        <v>1</v>
      </c>
      <c r="B913" s="8" t="s">
        <v>57</v>
      </c>
      <c r="C913" s="8" t="s">
        <v>2831</v>
      </c>
      <c r="D913" s="8" t="s">
        <v>2832</v>
      </c>
      <c r="E913" s="7">
        <v>96.941999999999993</v>
      </c>
      <c r="F913" s="7">
        <v>327</v>
      </c>
      <c r="G913" s="7">
        <v>0</v>
      </c>
      <c r="H913" s="8" t="s">
        <v>2833</v>
      </c>
      <c r="I913" s="7" t="s">
        <v>2822</v>
      </c>
      <c r="J913" s="7" t="s">
        <v>2822</v>
      </c>
    </row>
    <row r="914" spans="1:10" x14ac:dyDescent="0.25">
      <c r="A914" s="7">
        <v>1</v>
      </c>
      <c r="B914" s="8" t="s">
        <v>4374</v>
      </c>
      <c r="C914" s="8" t="s">
        <v>4375</v>
      </c>
      <c r="D914" s="8" t="s">
        <v>4376</v>
      </c>
      <c r="E914" s="7">
        <v>97.492999999999995</v>
      </c>
      <c r="F914" s="7">
        <v>359</v>
      </c>
      <c r="G914" s="7">
        <v>0</v>
      </c>
      <c r="H914" s="8" t="s">
        <v>4377</v>
      </c>
      <c r="I914" s="7" t="s">
        <v>2822</v>
      </c>
      <c r="J914" s="7" t="s">
        <v>2822</v>
      </c>
    </row>
    <row r="915" spans="1:10" x14ac:dyDescent="0.25">
      <c r="A915" s="7">
        <v>1</v>
      </c>
      <c r="B915" s="8" t="s">
        <v>41</v>
      </c>
      <c r="C915" s="8" t="s">
        <v>3048</v>
      </c>
      <c r="D915" s="8" t="s">
        <v>3049</v>
      </c>
      <c r="E915" s="7">
        <v>99.400999999999996</v>
      </c>
      <c r="F915" s="7">
        <v>334</v>
      </c>
      <c r="G915" s="7">
        <v>0</v>
      </c>
      <c r="H915" s="8" t="s">
        <v>3050</v>
      </c>
      <c r="I915" s="7" t="s">
        <v>2822</v>
      </c>
      <c r="J915" s="7" t="s">
        <v>2822</v>
      </c>
    </row>
    <row r="916" spans="1:10" x14ac:dyDescent="0.25">
      <c r="A916" s="7">
        <v>2</v>
      </c>
      <c r="B916" s="8" t="s">
        <v>4378</v>
      </c>
      <c r="C916" s="8" t="s">
        <v>4379</v>
      </c>
      <c r="D916" s="8" t="s">
        <v>4380</v>
      </c>
      <c r="E916" s="7">
        <v>99.234999999999999</v>
      </c>
      <c r="F916" s="7">
        <v>392</v>
      </c>
      <c r="G916" s="7">
        <v>0</v>
      </c>
      <c r="H916" s="8" t="s">
        <v>4381</v>
      </c>
      <c r="I916" s="7" t="s">
        <v>2822</v>
      </c>
      <c r="J916" s="7" t="s">
        <v>2822</v>
      </c>
    </row>
    <row r="917" spans="1:10" x14ac:dyDescent="0.25">
      <c r="A917" s="7">
        <v>1</v>
      </c>
      <c r="B917" s="8" t="s">
        <v>4382</v>
      </c>
      <c r="C917" s="8" t="s">
        <v>4383</v>
      </c>
      <c r="D917" s="8" t="s">
        <v>4384</v>
      </c>
      <c r="E917" s="7">
        <v>98.753</v>
      </c>
      <c r="F917" s="7">
        <v>401</v>
      </c>
      <c r="G917" s="7">
        <v>0</v>
      </c>
      <c r="H917" s="8" t="s">
        <v>4385</v>
      </c>
      <c r="I917" s="7" t="s">
        <v>2822</v>
      </c>
      <c r="J917" s="7" t="s">
        <v>2822</v>
      </c>
    </row>
    <row r="918" spans="1:10" x14ac:dyDescent="0.25">
      <c r="A918" s="7">
        <v>1</v>
      </c>
      <c r="B918" s="8" t="s">
        <v>4386</v>
      </c>
      <c r="C918" s="8" t="s">
        <v>4387</v>
      </c>
      <c r="D918" s="8" t="s">
        <v>4388</v>
      </c>
      <c r="E918" s="7">
        <v>100</v>
      </c>
      <c r="F918" s="7">
        <v>287</v>
      </c>
      <c r="G918" s="7">
        <v>0</v>
      </c>
      <c r="H918" s="8" t="s">
        <v>4389</v>
      </c>
      <c r="I918" s="7" t="s">
        <v>2822</v>
      </c>
      <c r="J918" s="7" t="s">
        <v>2822</v>
      </c>
    </row>
    <row r="919" spans="1:10" x14ac:dyDescent="0.25">
      <c r="A919" s="7">
        <v>1</v>
      </c>
      <c r="B919" s="8" t="s">
        <v>4390</v>
      </c>
      <c r="C919" s="8" t="s">
        <v>4391</v>
      </c>
      <c r="D919" s="8" t="s">
        <v>4392</v>
      </c>
      <c r="E919" s="7">
        <v>100</v>
      </c>
      <c r="F919" s="7">
        <v>159</v>
      </c>
      <c r="G919" s="9">
        <v>3.5699999999999999E-113</v>
      </c>
      <c r="H919" s="8" t="s">
        <v>4393</v>
      </c>
      <c r="I919" s="7" t="s">
        <v>2822</v>
      </c>
      <c r="J919" s="7" t="s">
        <v>2822</v>
      </c>
    </row>
    <row r="920" spans="1:10" x14ac:dyDescent="0.25">
      <c r="A920" s="7">
        <v>1</v>
      </c>
      <c r="B920" s="8" t="s">
        <v>4394</v>
      </c>
      <c r="C920" s="8" t="s">
        <v>4395</v>
      </c>
      <c r="D920" s="8" t="s">
        <v>4396</v>
      </c>
      <c r="E920" s="7">
        <v>96.466999999999999</v>
      </c>
      <c r="F920" s="7">
        <v>368</v>
      </c>
      <c r="G920" s="7">
        <v>0</v>
      </c>
      <c r="H920" s="8" t="s">
        <v>4397</v>
      </c>
      <c r="I920" s="7" t="s">
        <v>2822</v>
      </c>
      <c r="J920" s="7" t="s">
        <v>2822</v>
      </c>
    </row>
    <row r="921" spans="1:10" x14ac:dyDescent="0.25">
      <c r="A921" s="7">
        <v>1</v>
      </c>
      <c r="B921" s="8" t="s">
        <v>59</v>
      </c>
      <c r="C921" s="8" t="s">
        <v>4398</v>
      </c>
      <c r="D921" s="8" t="s">
        <v>4399</v>
      </c>
      <c r="E921" s="7">
        <v>100</v>
      </c>
      <c r="F921" s="7">
        <v>154</v>
      </c>
      <c r="G921" s="9">
        <v>2.09E-105</v>
      </c>
      <c r="H921" s="8" t="s">
        <v>4400</v>
      </c>
      <c r="I921" s="7" t="s">
        <v>2822</v>
      </c>
      <c r="J921" s="7" t="s">
        <v>2822</v>
      </c>
    </row>
    <row r="922" spans="1:10" x14ac:dyDescent="0.25">
      <c r="A922" s="7">
        <v>1</v>
      </c>
      <c r="B922" s="8" t="s">
        <v>4401</v>
      </c>
      <c r="C922" s="8" t="s">
        <v>4402</v>
      </c>
      <c r="D922" s="8" t="s">
        <v>4403</v>
      </c>
      <c r="E922" s="7">
        <v>94.656000000000006</v>
      </c>
      <c r="F922" s="7">
        <v>393</v>
      </c>
      <c r="G922" s="7">
        <v>0</v>
      </c>
      <c r="H922" s="8" t="s">
        <v>4404</v>
      </c>
      <c r="I922" s="7" t="s">
        <v>2822</v>
      </c>
      <c r="J922" s="7" t="s">
        <v>2822</v>
      </c>
    </row>
    <row r="923" spans="1:10" x14ac:dyDescent="0.25">
      <c r="A923" s="7">
        <v>11</v>
      </c>
      <c r="B923" s="8" t="s">
        <v>4405</v>
      </c>
      <c r="C923" s="8" t="s">
        <v>4406</v>
      </c>
      <c r="D923" s="8" t="s">
        <v>4407</v>
      </c>
      <c r="E923" s="7">
        <v>57.850999999999999</v>
      </c>
      <c r="F923" s="7">
        <v>121</v>
      </c>
      <c r="G923" s="9">
        <v>7.9599999999999995E-42</v>
      </c>
      <c r="H923" s="8" t="s">
        <v>4408</v>
      </c>
      <c r="I923" s="7" t="s">
        <v>2861</v>
      </c>
      <c r="J923" s="7" t="s">
        <v>2861</v>
      </c>
    </row>
    <row r="924" spans="1:10" x14ac:dyDescent="0.25">
      <c r="A924" s="7">
        <v>1</v>
      </c>
      <c r="B924" s="8" t="s">
        <v>4409</v>
      </c>
      <c r="C924" s="8" t="s">
        <v>4410</v>
      </c>
      <c r="D924" s="8" t="s">
        <v>4411</v>
      </c>
      <c r="E924" s="7">
        <v>100</v>
      </c>
      <c r="F924" s="7">
        <v>177</v>
      </c>
      <c r="G924" s="9">
        <v>3.5099999999999997E-119</v>
      </c>
      <c r="H924" s="8" t="s">
        <v>4412</v>
      </c>
      <c r="I924" s="7" t="s">
        <v>2838</v>
      </c>
      <c r="J924" s="7" t="s">
        <v>2839</v>
      </c>
    </row>
    <row r="925" spans="1:10" x14ac:dyDescent="0.25">
      <c r="A925" s="7">
        <v>1</v>
      </c>
      <c r="B925" s="8" t="s">
        <v>4413</v>
      </c>
      <c r="C925" s="8" t="s">
        <v>4414</v>
      </c>
      <c r="D925" s="8" t="s">
        <v>4415</v>
      </c>
      <c r="E925" s="7">
        <v>100</v>
      </c>
      <c r="F925" s="7">
        <v>314</v>
      </c>
      <c r="G925" s="7">
        <v>0</v>
      </c>
      <c r="H925" s="8" t="s">
        <v>4416</v>
      </c>
      <c r="I925" s="7" t="s">
        <v>2838</v>
      </c>
      <c r="J925" s="7" t="s">
        <v>2839</v>
      </c>
    </row>
    <row r="926" spans="1:10" x14ac:dyDescent="0.25">
      <c r="A926" s="7">
        <v>1</v>
      </c>
      <c r="B926" s="8" t="s">
        <v>45</v>
      </c>
      <c r="C926" s="8" t="s">
        <v>3385</v>
      </c>
      <c r="D926" s="8" t="s">
        <v>3386</v>
      </c>
      <c r="E926" s="7">
        <v>100</v>
      </c>
      <c r="F926" s="7">
        <v>164</v>
      </c>
      <c r="G926" s="9">
        <v>1.3400000000000001E-118</v>
      </c>
      <c r="H926" s="8" t="s">
        <v>3387</v>
      </c>
      <c r="I926" s="7" t="s">
        <v>2838</v>
      </c>
      <c r="J926" s="7" t="s">
        <v>2839</v>
      </c>
    </row>
    <row r="927" spans="1:10" x14ac:dyDescent="0.25">
      <c r="A927" s="7">
        <v>1</v>
      </c>
      <c r="B927" s="8" t="s">
        <v>47</v>
      </c>
      <c r="C927" s="8" t="s">
        <v>3395</v>
      </c>
      <c r="D927" s="8" t="s">
        <v>3396</v>
      </c>
      <c r="E927" s="7">
        <v>100</v>
      </c>
      <c r="F927" s="7">
        <v>316</v>
      </c>
      <c r="G927" s="7">
        <v>0</v>
      </c>
      <c r="H927" s="8" t="s">
        <v>3394</v>
      </c>
      <c r="I927" s="7" t="s">
        <v>2838</v>
      </c>
      <c r="J927" s="7" t="s">
        <v>2839</v>
      </c>
    </row>
    <row r="928" spans="1:10" x14ac:dyDescent="0.25">
      <c r="A928" s="7">
        <v>1</v>
      </c>
      <c r="B928" s="8" t="s">
        <v>4417</v>
      </c>
      <c r="C928" s="8" t="s">
        <v>4418</v>
      </c>
      <c r="D928" s="8" t="s">
        <v>4419</v>
      </c>
      <c r="E928" s="7">
        <v>100</v>
      </c>
      <c r="F928" s="7">
        <v>331</v>
      </c>
      <c r="G928" s="7">
        <v>0</v>
      </c>
      <c r="H928" s="8" t="s">
        <v>4420</v>
      </c>
      <c r="I928" s="7" t="s">
        <v>2838</v>
      </c>
      <c r="J928" s="7" t="s">
        <v>2839</v>
      </c>
    </row>
    <row r="929" spans="1:10" x14ac:dyDescent="0.25">
      <c r="A929" s="7">
        <v>1</v>
      </c>
      <c r="B929" s="8" t="s">
        <v>3442</v>
      </c>
      <c r="C929" s="8" t="s">
        <v>3443</v>
      </c>
      <c r="D929" s="8" t="s">
        <v>3444</v>
      </c>
      <c r="E929" s="7">
        <v>100</v>
      </c>
      <c r="F929" s="7">
        <v>334</v>
      </c>
      <c r="G929" s="7">
        <v>0</v>
      </c>
      <c r="H929" s="8" t="s">
        <v>3445</v>
      </c>
      <c r="I929" s="7" t="s">
        <v>2838</v>
      </c>
      <c r="J929" s="7" t="s">
        <v>2839</v>
      </c>
    </row>
    <row r="930" spans="1:10" x14ac:dyDescent="0.25">
      <c r="A930" s="7">
        <v>1</v>
      </c>
      <c r="B930" s="8" t="s">
        <v>4208</v>
      </c>
      <c r="C930" s="8" t="s">
        <v>4209</v>
      </c>
      <c r="D930" s="8" t="s">
        <v>4210</v>
      </c>
      <c r="E930" s="7">
        <v>100</v>
      </c>
      <c r="F930" s="7">
        <v>616</v>
      </c>
      <c r="G930" s="7">
        <v>0</v>
      </c>
      <c r="H930" s="8" t="s">
        <v>4211</v>
      </c>
      <c r="I930" s="7" t="s">
        <v>2838</v>
      </c>
      <c r="J930" s="7" t="s">
        <v>2839</v>
      </c>
    </row>
    <row r="931" spans="1:10" x14ac:dyDescent="0.25">
      <c r="A931" s="7">
        <v>1</v>
      </c>
      <c r="B931" s="8" t="s">
        <v>68</v>
      </c>
      <c r="C931" s="8" t="s">
        <v>3472</v>
      </c>
      <c r="D931" s="8" t="s">
        <v>3473</v>
      </c>
      <c r="E931" s="7">
        <v>100</v>
      </c>
      <c r="F931" s="7">
        <v>334</v>
      </c>
      <c r="G931" s="7">
        <v>0</v>
      </c>
      <c r="H931" s="8" t="s">
        <v>3474</v>
      </c>
      <c r="I931" s="7" t="s">
        <v>2838</v>
      </c>
      <c r="J931" s="7" t="s">
        <v>2839</v>
      </c>
    </row>
    <row r="932" spans="1:10" x14ac:dyDescent="0.25">
      <c r="A932" s="7">
        <v>20</v>
      </c>
      <c r="B932" s="8" t="s">
        <v>4421</v>
      </c>
      <c r="C932" s="8" t="s">
        <v>4422</v>
      </c>
      <c r="D932" s="8" t="s">
        <v>4423</v>
      </c>
      <c r="E932" s="7">
        <v>60.417000000000002</v>
      </c>
      <c r="F932" s="7">
        <v>240</v>
      </c>
      <c r="G932" s="9">
        <v>1.47E-84</v>
      </c>
      <c r="H932" s="8" t="s">
        <v>4424</v>
      </c>
      <c r="I932" s="7" t="s">
        <v>2861</v>
      </c>
      <c r="J932" s="7" t="s">
        <v>2861</v>
      </c>
    </row>
    <row r="933" spans="1:10" x14ac:dyDescent="0.25">
      <c r="A933" s="7">
        <v>1</v>
      </c>
      <c r="B933" s="8" t="s">
        <v>4425</v>
      </c>
      <c r="C933" s="8" t="s">
        <v>4426</v>
      </c>
      <c r="D933" s="8" t="s">
        <v>4427</v>
      </c>
      <c r="E933" s="7">
        <v>97.816999999999993</v>
      </c>
      <c r="F933" s="7">
        <v>229</v>
      </c>
      <c r="G933" s="9">
        <v>2.53E-165</v>
      </c>
      <c r="H933" s="8" t="s">
        <v>4428</v>
      </c>
      <c r="I933" s="7" t="s">
        <v>2838</v>
      </c>
      <c r="J933" s="7" t="s">
        <v>2839</v>
      </c>
    </row>
    <row r="934" spans="1:10" x14ac:dyDescent="0.25">
      <c r="A934" s="7">
        <v>1</v>
      </c>
      <c r="B934" s="8" t="s">
        <v>4429</v>
      </c>
      <c r="C934" s="8" t="s">
        <v>4430</v>
      </c>
      <c r="D934" s="8" t="s">
        <v>4431</v>
      </c>
      <c r="E934" s="7">
        <v>100</v>
      </c>
      <c r="F934" s="7">
        <v>323</v>
      </c>
      <c r="G934" s="7">
        <v>0</v>
      </c>
      <c r="H934" s="8" t="s">
        <v>4432</v>
      </c>
      <c r="I934" s="7" t="s">
        <v>2822</v>
      </c>
      <c r="J934" s="7" t="s">
        <v>2822</v>
      </c>
    </row>
    <row r="935" spans="1:10" x14ac:dyDescent="0.25">
      <c r="A935" s="7">
        <v>2</v>
      </c>
      <c r="B935" s="8" t="s">
        <v>3743</v>
      </c>
      <c r="C935" s="8" t="s">
        <v>3744</v>
      </c>
      <c r="D935" s="8" t="s">
        <v>3745</v>
      </c>
      <c r="E935" s="7">
        <v>98.403999999999996</v>
      </c>
      <c r="F935" s="7">
        <v>376</v>
      </c>
      <c r="G935" s="7">
        <v>0</v>
      </c>
      <c r="H935" s="10" t="s">
        <v>3746</v>
      </c>
      <c r="I935" t="s">
        <v>2822</v>
      </c>
      <c r="J935" t="s">
        <v>2822</v>
      </c>
    </row>
    <row r="936" spans="1:10" x14ac:dyDescent="0.25">
      <c r="A936" s="7">
        <v>1</v>
      </c>
      <c r="B936" s="8" t="s">
        <v>2834</v>
      </c>
      <c r="C936" s="8" t="s">
        <v>2835</v>
      </c>
      <c r="D936" s="8" t="s">
        <v>2836</v>
      </c>
      <c r="E936" s="7">
        <v>100</v>
      </c>
      <c r="F936" s="7">
        <v>314</v>
      </c>
      <c r="G936" s="7">
        <v>0</v>
      </c>
      <c r="H936" s="10" t="s">
        <v>2837</v>
      </c>
      <c r="I936" t="s">
        <v>2838</v>
      </c>
      <c r="J936" t="s">
        <v>2839</v>
      </c>
    </row>
    <row r="937" spans="1:10" x14ac:dyDescent="0.25">
      <c r="A937" s="7">
        <v>1</v>
      </c>
      <c r="B937" s="8" t="s">
        <v>4433</v>
      </c>
      <c r="C937" s="8" t="s">
        <v>4434</v>
      </c>
      <c r="D937" s="8" t="s">
        <v>4435</v>
      </c>
      <c r="E937" s="7">
        <v>99.823999999999998</v>
      </c>
      <c r="F937" s="7">
        <v>567</v>
      </c>
      <c r="G937" s="7">
        <v>0</v>
      </c>
      <c r="H937" s="10" t="s">
        <v>4436</v>
      </c>
      <c r="I937" t="s">
        <v>2927</v>
      </c>
      <c r="J937" t="s">
        <v>2927</v>
      </c>
    </row>
    <row r="938" spans="1:10" x14ac:dyDescent="0.25">
      <c r="A938" s="7">
        <v>1</v>
      </c>
      <c r="B938" s="8" t="s">
        <v>35</v>
      </c>
      <c r="C938" s="8" t="s">
        <v>2879</v>
      </c>
      <c r="D938" s="8" t="s">
        <v>2880</v>
      </c>
      <c r="E938" s="7">
        <v>96.225999999999999</v>
      </c>
      <c r="F938" s="7">
        <v>106</v>
      </c>
      <c r="G938" s="9">
        <v>5.1199999999999999E-64</v>
      </c>
      <c r="H938" s="10" t="s">
        <v>2881</v>
      </c>
      <c r="I938" t="s">
        <v>2822</v>
      </c>
      <c r="J938" t="s">
        <v>2822</v>
      </c>
    </row>
    <row r="939" spans="1:10" x14ac:dyDescent="0.25">
      <c r="A939" s="7">
        <v>1</v>
      </c>
      <c r="B939" s="8" t="s">
        <v>4362</v>
      </c>
      <c r="C939" s="8" t="s">
        <v>4363</v>
      </c>
      <c r="D939" s="8" t="s">
        <v>4364</v>
      </c>
      <c r="E939" s="7">
        <v>95.037999999999997</v>
      </c>
      <c r="F939" s="7">
        <v>262</v>
      </c>
      <c r="G939" s="9">
        <v>1.1500000000000001E-177</v>
      </c>
      <c r="H939" s="10" t="s">
        <v>4365</v>
      </c>
      <c r="I939" t="s">
        <v>2822</v>
      </c>
      <c r="J939" t="s">
        <v>2822</v>
      </c>
    </row>
    <row r="940" spans="1:10" x14ac:dyDescent="0.25">
      <c r="A940" s="7">
        <v>1</v>
      </c>
      <c r="B940" s="8" t="s">
        <v>2899</v>
      </c>
      <c r="C940" s="8" t="s">
        <v>2879</v>
      </c>
      <c r="D940" s="8" t="s">
        <v>2880</v>
      </c>
      <c r="E940" s="7">
        <v>100</v>
      </c>
      <c r="F940" s="7">
        <v>256</v>
      </c>
      <c r="G940" s="7">
        <v>0</v>
      </c>
      <c r="H940" s="10" t="s">
        <v>2881</v>
      </c>
      <c r="I940" t="s">
        <v>2822</v>
      </c>
      <c r="J940" t="s">
        <v>2822</v>
      </c>
    </row>
    <row r="941" spans="1:10" x14ac:dyDescent="0.25">
      <c r="A941" s="7">
        <v>1</v>
      </c>
      <c r="B941" s="8" t="s">
        <v>4366</v>
      </c>
      <c r="C941" s="8" t="s">
        <v>4367</v>
      </c>
      <c r="D941" s="8" t="s">
        <v>4368</v>
      </c>
      <c r="E941" s="7">
        <v>99.406999999999996</v>
      </c>
      <c r="F941" s="7">
        <v>674</v>
      </c>
      <c r="G941" s="7">
        <v>0</v>
      </c>
      <c r="H941" s="10" t="s">
        <v>4369</v>
      </c>
      <c r="I941" t="s">
        <v>2822</v>
      </c>
      <c r="J941" t="s">
        <v>2822</v>
      </c>
    </row>
    <row r="942" spans="1:10" x14ac:dyDescent="0.25">
      <c r="A942" s="7">
        <v>2</v>
      </c>
      <c r="B942" s="8" t="s">
        <v>3840</v>
      </c>
      <c r="C942" s="8" t="s">
        <v>3311</v>
      </c>
      <c r="D942" s="8" t="s">
        <v>3312</v>
      </c>
      <c r="E942" s="7">
        <v>94.617000000000004</v>
      </c>
      <c r="F942" s="7">
        <v>483</v>
      </c>
      <c r="G942" s="7">
        <v>0</v>
      </c>
      <c r="H942" s="10" t="s">
        <v>3313</v>
      </c>
      <c r="I942" t="s">
        <v>2822</v>
      </c>
      <c r="J942" t="s">
        <v>2822</v>
      </c>
    </row>
    <row r="943" spans="1:10" x14ac:dyDescent="0.25">
      <c r="A943" s="7">
        <v>1</v>
      </c>
      <c r="B943" s="8" t="s">
        <v>2943</v>
      </c>
      <c r="C943" s="8" t="s">
        <v>2944</v>
      </c>
      <c r="D943" s="8" t="s">
        <v>2945</v>
      </c>
      <c r="E943" s="7">
        <v>97.756</v>
      </c>
      <c r="F943" s="7">
        <v>312</v>
      </c>
      <c r="G943" s="7">
        <v>0</v>
      </c>
      <c r="H943" s="10" t="s">
        <v>2946</v>
      </c>
      <c r="I943" t="s">
        <v>2947</v>
      </c>
      <c r="J943" t="s">
        <v>2947</v>
      </c>
    </row>
    <row r="944" spans="1:10" x14ac:dyDescent="0.25">
      <c r="A944" s="7">
        <v>1</v>
      </c>
      <c r="B944" s="8" t="s">
        <v>4437</v>
      </c>
      <c r="C944" s="8" t="s">
        <v>4438</v>
      </c>
      <c r="D944" s="8" t="s">
        <v>4439</v>
      </c>
      <c r="E944" s="7">
        <v>99.18</v>
      </c>
      <c r="F944" s="7">
        <v>122</v>
      </c>
      <c r="G944" s="9">
        <v>1.5399999999999999E-78</v>
      </c>
      <c r="H944" s="10" t="s">
        <v>4440</v>
      </c>
      <c r="I944" t="s">
        <v>2822</v>
      </c>
      <c r="J944" t="s">
        <v>2822</v>
      </c>
    </row>
    <row r="945" spans="1:10" x14ac:dyDescent="0.25">
      <c r="A945" s="7">
        <v>1</v>
      </c>
      <c r="B945" s="8" t="s">
        <v>4370</v>
      </c>
      <c r="C945" s="8" t="s">
        <v>4371</v>
      </c>
      <c r="D945" s="8" t="s">
        <v>4372</v>
      </c>
      <c r="E945" s="7">
        <v>100</v>
      </c>
      <c r="F945" s="7">
        <v>238</v>
      </c>
      <c r="G945" s="9">
        <v>6.4400000000000002E-174</v>
      </c>
      <c r="H945" s="10" t="s">
        <v>4373</v>
      </c>
      <c r="I945" t="s">
        <v>2855</v>
      </c>
      <c r="J945" t="s">
        <v>2856</v>
      </c>
    </row>
    <row r="946" spans="1:10" x14ac:dyDescent="0.25">
      <c r="A946" s="7">
        <v>1</v>
      </c>
      <c r="B946" s="8" t="s">
        <v>39</v>
      </c>
      <c r="C946" s="8" t="s">
        <v>2936</v>
      </c>
      <c r="D946" s="8" t="s">
        <v>2937</v>
      </c>
      <c r="E946" s="7">
        <v>100</v>
      </c>
      <c r="F946" s="7">
        <v>145</v>
      </c>
      <c r="G946" s="9">
        <v>1.32E-99</v>
      </c>
      <c r="H946" s="10" t="s">
        <v>2938</v>
      </c>
      <c r="I946" t="s">
        <v>2822</v>
      </c>
      <c r="J946" t="s">
        <v>2822</v>
      </c>
    </row>
    <row r="947" spans="1:10" x14ac:dyDescent="0.25">
      <c r="A947" s="7">
        <v>1</v>
      </c>
      <c r="B947" s="8" t="s">
        <v>57</v>
      </c>
      <c r="C947" s="8" t="s">
        <v>2831</v>
      </c>
      <c r="D947" s="8" t="s">
        <v>2832</v>
      </c>
      <c r="E947" s="7">
        <v>96.941999999999993</v>
      </c>
      <c r="F947" s="7">
        <v>327</v>
      </c>
      <c r="G947" s="7">
        <v>0</v>
      </c>
      <c r="H947" s="10" t="s">
        <v>2833</v>
      </c>
      <c r="I947" t="s">
        <v>2822</v>
      </c>
      <c r="J947" t="s">
        <v>2822</v>
      </c>
    </row>
    <row r="948" spans="1:10" x14ac:dyDescent="0.25">
      <c r="A948" s="7">
        <v>1</v>
      </c>
      <c r="B948" s="8" t="s">
        <v>4441</v>
      </c>
      <c r="C948" s="8" t="s">
        <v>4442</v>
      </c>
      <c r="D948" s="8" t="s">
        <v>4443</v>
      </c>
      <c r="E948" s="7">
        <v>99.460999999999999</v>
      </c>
      <c r="F948" s="7">
        <v>557</v>
      </c>
      <c r="G948" s="7">
        <v>0</v>
      </c>
      <c r="H948" s="10" t="s">
        <v>4444</v>
      </c>
      <c r="I948" t="s">
        <v>2822</v>
      </c>
      <c r="J948" t="s">
        <v>2822</v>
      </c>
    </row>
    <row r="949" spans="1:10" x14ac:dyDescent="0.25">
      <c r="A949" s="7">
        <v>1</v>
      </c>
      <c r="B949" s="8" t="s">
        <v>4445</v>
      </c>
      <c r="C949" s="8" t="s">
        <v>4446</v>
      </c>
      <c r="D949" s="8" t="s">
        <v>4447</v>
      </c>
      <c r="E949" s="7">
        <v>97.152000000000001</v>
      </c>
      <c r="F949" s="7">
        <v>316</v>
      </c>
      <c r="G949" s="7">
        <v>0</v>
      </c>
      <c r="H949" s="10" t="s">
        <v>4448</v>
      </c>
      <c r="I949" t="s">
        <v>2822</v>
      </c>
      <c r="J949" t="s">
        <v>2822</v>
      </c>
    </row>
    <row r="950" spans="1:10" x14ac:dyDescent="0.25">
      <c r="A950" s="7">
        <v>1</v>
      </c>
      <c r="B950" s="8" t="s">
        <v>4374</v>
      </c>
      <c r="C950" s="8" t="s">
        <v>4375</v>
      </c>
      <c r="D950" s="8" t="s">
        <v>4376</v>
      </c>
      <c r="E950" s="7">
        <v>97.492999999999995</v>
      </c>
      <c r="F950" s="7">
        <v>359</v>
      </c>
      <c r="G950" s="7">
        <v>0</v>
      </c>
      <c r="H950" s="10" t="s">
        <v>4377</v>
      </c>
      <c r="I950" t="s">
        <v>2822</v>
      </c>
      <c r="J950" t="s">
        <v>2822</v>
      </c>
    </row>
    <row r="951" spans="1:10" x14ac:dyDescent="0.25">
      <c r="A951" s="7">
        <v>1</v>
      </c>
      <c r="B951" s="8" t="s">
        <v>41</v>
      </c>
      <c r="C951" s="8" t="s">
        <v>3048</v>
      </c>
      <c r="D951" s="8" t="s">
        <v>3049</v>
      </c>
      <c r="E951" s="7">
        <v>99.400999999999996</v>
      </c>
      <c r="F951" s="7">
        <v>334</v>
      </c>
      <c r="G951" s="7">
        <v>0</v>
      </c>
      <c r="H951" s="10" t="s">
        <v>3050</v>
      </c>
      <c r="I951" t="s">
        <v>2822</v>
      </c>
      <c r="J951" t="s">
        <v>2822</v>
      </c>
    </row>
    <row r="952" spans="1:10" x14ac:dyDescent="0.25">
      <c r="A952" s="7">
        <v>2</v>
      </c>
      <c r="B952" s="8" t="s">
        <v>4378</v>
      </c>
      <c r="C952" s="8" t="s">
        <v>4379</v>
      </c>
      <c r="D952" s="8" t="s">
        <v>4380</v>
      </c>
      <c r="E952" s="7">
        <v>99.234999999999999</v>
      </c>
      <c r="F952" s="7">
        <v>392</v>
      </c>
      <c r="G952" s="7">
        <v>0</v>
      </c>
      <c r="H952" s="10" t="s">
        <v>4381</v>
      </c>
      <c r="I952" t="s">
        <v>2822</v>
      </c>
      <c r="J952" t="s">
        <v>2822</v>
      </c>
    </row>
    <row r="953" spans="1:10" x14ac:dyDescent="0.25">
      <c r="A953" s="7">
        <v>1</v>
      </c>
      <c r="B953" s="8" t="s">
        <v>4449</v>
      </c>
      <c r="C953" s="8" t="s">
        <v>4450</v>
      </c>
      <c r="D953" s="8" t="s">
        <v>4451</v>
      </c>
      <c r="E953" s="7">
        <v>92.5</v>
      </c>
      <c r="F953" s="7">
        <v>520</v>
      </c>
      <c r="G953" s="7">
        <v>0</v>
      </c>
      <c r="H953" s="10" t="s">
        <v>4452</v>
      </c>
      <c r="I953" t="s">
        <v>2822</v>
      </c>
      <c r="J953" t="s">
        <v>2822</v>
      </c>
    </row>
    <row r="954" spans="1:10" x14ac:dyDescent="0.25">
      <c r="A954" s="7">
        <v>1</v>
      </c>
      <c r="B954" s="8" t="s">
        <v>3130</v>
      </c>
      <c r="C954" s="8" t="s">
        <v>3131</v>
      </c>
      <c r="D954" s="8" t="s">
        <v>3132</v>
      </c>
      <c r="E954" s="7">
        <v>100</v>
      </c>
      <c r="F954" s="7">
        <v>124</v>
      </c>
      <c r="G954" s="9">
        <v>1.23E-65</v>
      </c>
      <c r="H954" s="10" t="s">
        <v>3133</v>
      </c>
      <c r="I954" t="s">
        <v>2838</v>
      </c>
      <c r="J954" t="s">
        <v>2839</v>
      </c>
    </row>
    <row r="955" spans="1:10" x14ac:dyDescent="0.25">
      <c r="A955" s="7">
        <v>1</v>
      </c>
      <c r="B955" s="8" t="s">
        <v>4453</v>
      </c>
      <c r="C955" s="8" t="s">
        <v>4454</v>
      </c>
      <c r="D955" s="8" t="s">
        <v>4455</v>
      </c>
      <c r="E955" s="7">
        <v>82.793999999999997</v>
      </c>
      <c r="F955" s="7">
        <v>494</v>
      </c>
      <c r="G955" s="7">
        <v>0</v>
      </c>
      <c r="H955" s="10" t="s">
        <v>4456</v>
      </c>
      <c r="I955" t="s">
        <v>2822</v>
      </c>
      <c r="J955" t="s">
        <v>2822</v>
      </c>
    </row>
    <row r="956" spans="1:10" x14ac:dyDescent="0.25">
      <c r="A956" s="7">
        <v>9</v>
      </c>
      <c r="B956" s="8" t="s">
        <v>4457</v>
      </c>
      <c r="C956" s="8" t="s">
        <v>4458</v>
      </c>
      <c r="D956" s="8" t="s">
        <v>4459</v>
      </c>
      <c r="E956" s="7">
        <v>75.793000000000006</v>
      </c>
      <c r="F956" s="7">
        <v>347</v>
      </c>
      <c r="G956" s="7">
        <v>0</v>
      </c>
      <c r="H956" s="10" t="s">
        <v>4460</v>
      </c>
      <c r="I956" t="s">
        <v>4053</v>
      </c>
      <c r="J956" t="s">
        <v>4053</v>
      </c>
    </row>
    <row r="957" spans="1:10" x14ac:dyDescent="0.25">
      <c r="A957" s="7">
        <v>1</v>
      </c>
      <c r="B957" s="8" t="s">
        <v>4386</v>
      </c>
      <c r="C957" s="8" t="s">
        <v>4387</v>
      </c>
      <c r="D957" s="8" t="s">
        <v>4388</v>
      </c>
      <c r="E957" s="7">
        <v>100</v>
      </c>
      <c r="F957" s="7">
        <v>287</v>
      </c>
      <c r="G957" s="7">
        <v>0</v>
      </c>
      <c r="H957" s="10" t="s">
        <v>4389</v>
      </c>
      <c r="I957" t="s">
        <v>2822</v>
      </c>
      <c r="J957" t="s">
        <v>2822</v>
      </c>
    </row>
    <row r="958" spans="1:10" x14ac:dyDescent="0.25">
      <c r="A958" s="7">
        <v>1</v>
      </c>
      <c r="B958" s="8" t="s">
        <v>4461</v>
      </c>
      <c r="C958" s="8" t="s">
        <v>4462</v>
      </c>
      <c r="D958" s="8" t="s">
        <v>4463</v>
      </c>
      <c r="E958" s="7">
        <v>83.23</v>
      </c>
      <c r="F958" s="7">
        <v>161</v>
      </c>
      <c r="G958" s="9">
        <v>8.9699999999999999E-80</v>
      </c>
      <c r="H958" s="10" t="s">
        <v>4464</v>
      </c>
      <c r="I958" t="s">
        <v>2822</v>
      </c>
      <c r="J958" t="s">
        <v>2822</v>
      </c>
    </row>
    <row r="959" spans="1:10" x14ac:dyDescent="0.25">
      <c r="A959" s="7">
        <v>1</v>
      </c>
      <c r="B959" s="8" t="s">
        <v>4390</v>
      </c>
      <c r="C959" s="8" t="s">
        <v>4391</v>
      </c>
      <c r="D959" s="8" t="s">
        <v>4392</v>
      </c>
      <c r="E959" s="7">
        <v>100</v>
      </c>
      <c r="F959" s="7">
        <v>159</v>
      </c>
      <c r="G959" s="9">
        <v>3.5699999999999999E-113</v>
      </c>
      <c r="H959" s="10" t="s">
        <v>4393</v>
      </c>
      <c r="I959" t="s">
        <v>2822</v>
      </c>
      <c r="J959" t="s">
        <v>2822</v>
      </c>
    </row>
    <row r="960" spans="1:10" x14ac:dyDescent="0.25">
      <c r="A960" s="7">
        <v>1</v>
      </c>
      <c r="B960" s="8" t="s">
        <v>4394</v>
      </c>
      <c r="C960" s="8" t="s">
        <v>4395</v>
      </c>
      <c r="D960" s="8" t="s">
        <v>4396</v>
      </c>
      <c r="E960" s="7">
        <v>96.466999999999999</v>
      </c>
      <c r="F960" s="7">
        <v>368</v>
      </c>
      <c r="G960" s="7">
        <v>0</v>
      </c>
      <c r="H960" s="10" t="s">
        <v>4397</v>
      </c>
      <c r="I960" t="s">
        <v>2822</v>
      </c>
      <c r="J960" t="s">
        <v>2822</v>
      </c>
    </row>
    <row r="961" spans="1:10" x14ac:dyDescent="0.25">
      <c r="A961" s="7">
        <v>1</v>
      </c>
      <c r="B961" s="8" t="s">
        <v>59</v>
      </c>
      <c r="C961" s="8" t="s">
        <v>4398</v>
      </c>
      <c r="D961" s="8" t="s">
        <v>4399</v>
      </c>
      <c r="E961" s="7">
        <v>100</v>
      </c>
      <c r="F961" s="7">
        <v>154</v>
      </c>
      <c r="G961" s="9">
        <v>2.09E-105</v>
      </c>
      <c r="H961" s="10" t="s">
        <v>4400</v>
      </c>
      <c r="I961" t="s">
        <v>2822</v>
      </c>
      <c r="J961" t="s">
        <v>2822</v>
      </c>
    </row>
    <row r="962" spans="1:10" x14ac:dyDescent="0.25">
      <c r="A962" s="7">
        <v>1</v>
      </c>
      <c r="B962" s="8" t="s">
        <v>4465</v>
      </c>
      <c r="C962" s="8" t="s">
        <v>4466</v>
      </c>
      <c r="D962" s="8" t="s">
        <v>4467</v>
      </c>
      <c r="E962" s="7">
        <v>99.210999999999999</v>
      </c>
      <c r="F962" s="7">
        <v>380</v>
      </c>
      <c r="G962" s="7">
        <v>0</v>
      </c>
      <c r="H962" s="10" t="s">
        <v>4468</v>
      </c>
      <c r="I962" t="s">
        <v>2822</v>
      </c>
      <c r="J962" t="s">
        <v>2822</v>
      </c>
    </row>
    <row r="963" spans="1:10" x14ac:dyDescent="0.25">
      <c r="A963" s="7">
        <v>1</v>
      </c>
      <c r="B963" s="8" t="s">
        <v>4469</v>
      </c>
      <c r="C963" s="8" t="s">
        <v>4470</v>
      </c>
      <c r="D963" s="8" t="s">
        <v>4471</v>
      </c>
      <c r="E963" s="7">
        <v>96.403999999999996</v>
      </c>
      <c r="F963" s="7">
        <v>584</v>
      </c>
      <c r="G963" s="7">
        <v>0</v>
      </c>
      <c r="H963" s="10" t="s">
        <v>4472</v>
      </c>
      <c r="I963" t="s">
        <v>2822</v>
      </c>
      <c r="J963" t="s">
        <v>2822</v>
      </c>
    </row>
    <row r="964" spans="1:10" x14ac:dyDescent="0.25">
      <c r="A964" s="7">
        <v>1</v>
      </c>
      <c r="B964" s="8" t="s">
        <v>4401</v>
      </c>
      <c r="C964" s="8" t="s">
        <v>4402</v>
      </c>
      <c r="D964" s="8" t="s">
        <v>4403</v>
      </c>
      <c r="E964" s="7">
        <v>94.656000000000006</v>
      </c>
      <c r="F964" s="7">
        <v>393</v>
      </c>
      <c r="G964" s="7">
        <v>0</v>
      </c>
      <c r="H964" s="10" t="s">
        <v>4404</v>
      </c>
      <c r="I964" t="s">
        <v>2822</v>
      </c>
      <c r="J964" t="s">
        <v>2822</v>
      </c>
    </row>
    <row r="965" spans="1:10" x14ac:dyDescent="0.25">
      <c r="A965" s="7">
        <v>11</v>
      </c>
      <c r="B965" s="8" t="s">
        <v>4405</v>
      </c>
      <c r="C965" s="8" t="s">
        <v>4406</v>
      </c>
      <c r="D965" s="8" t="s">
        <v>4407</v>
      </c>
      <c r="E965" s="7">
        <v>57.850999999999999</v>
      </c>
      <c r="F965" s="7">
        <v>121</v>
      </c>
      <c r="G965" s="9">
        <v>7.9599999999999995E-42</v>
      </c>
      <c r="H965" s="10" t="s">
        <v>4408</v>
      </c>
      <c r="I965" t="s">
        <v>2861</v>
      </c>
      <c r="J965" t="s">
        <v>2861</v>
      </c>
    </row>
    <row r="966" spans="1:10" x14ac:dyDescent="0.25">
      <c r="A966" s="7">
        <v>1</v>
      </c>
      <c r="B966" s="8" t="s">
        <v>4409</v>
      </c>
      <c r="C966" s="8" t="s">
        <v>4410</v>
      </c>
      <c r="D966" s="8" t="s">
        <v>4411</v>
      </c>
      <c r="E966" s="7">
        <v>100</v>
      </c>
      <c r="F966" s="7">
        <v>177</v>
      </c>
      <c r="G966" s="9">
        <v>3.5099999999999997E-119</v>
      </c>
      <c r="H966" s="10" t="s">
        <v>4412</v>
      </c>
      <c r="I966" t="s">
        <v>2838</v>
      </c>
      <c r="J966" t="s">
        <v>2839</v>
      </c>
    </row>
    <row r="967" spans="1:10" x14ac:dyDescent="0.25">
      <c r="A967" s="7">
        <v>1</v>
      </c>
      <c r="B967" s="8" t="s">
        <v>4413</v>
      </c>
      <c r="C967" s="8" t="s">
        <v>4414</v>
      </c>
      <c r="D967" s="8" t="s">
        <v>4415</v>
      </c>
      <c r="E967" s="7">
        <v>100</v>
      </c>
      <c r="F967" s="7">
        <v>314</v>
      </c>
      <c r="G967" s="7">
        <v>0</v>
      </c>
      <c r="H967" s="10" t="s">
        <v>4416</v>
      </c>
      <c r="I967" t="s">
        <v>2838</v>
      </c>
      <c r="J967" t="s">
        <v>2839</v>
      </c>
    </row>
    <row r="968" spans="1:10" x14ac:dyDescent="0.25">
      <c r="A968" s="7">
        <v>1</v>
      </c>
      <c r="B968" s="8" t="s">
        <v>45</v>
      </c>
      <c r="C968" s="8" t="s">
        <v>3385</v>
      </c>
      <c r="D968" s="8" t="s">
        <v>3386</v>
      </c>
      <c r="E968" s="7">
        <v>100</v>
      </c>
      <c r="F968" s="7">
        <v>164</v>
      </c>
      <c r="G968" s="9">
        <v>1.3400000000000001E-118</v>
      </c>
      <c r="H968" s="10" t="s">
        <v>3387</v>
      </c>
      <c r="I968" t="s">
        <v>2838</v>
      </c>
      <c r="J968" t="s">
        <v>2839</v>
      </c>
    </row>
    <row r="969" spans="1:10" x14ac:dyDescent="0.25">
      <c r="A969" s="7">
        <v>1</v>
      </c>
      <c r="B969" s="8" t="s">
        <v>47</v>
      </c>
      <c r="C969" s="8" t="s">
        <v>3395</v>
      </c>
      <c r="D969" s="8" t="s">
        <v>3396</v>
      </c>
      <c r="E969" s="7">
        <v>100</v>
      </c>
      <c r="F969" s="7">
        <v>316</v>
      </c>
      <c r="G969" s="7">
        <v>0</v>
      </c>
      <c r="H969" s="10" t="s">
        <v>3394</v>
      </c>
      <c r="I969" t="s">
        <v>2838</v>
      </c>
      <c r="J969" t="s">
        <v>2839</v>
      </c>
    </row>
    <row r="970" spans="1:10" x14ac:dyDescent="0.25">
      <c r="A970" s="7">
        <v>1</v>
      </c>
      <c r="B970" s="8" t="s">
        <v>4417</v>
      </c>
      <c r="C970" s="8" t="s">
        <v>4418</v>
      </c>
      <c r="D970" s="8" t="s">
        <v>4419</v>
      </c>
      <c r="E970" s="7">
        <v>100</v>
      </c>
      <c r="F970" s="7">
        <v>331</v>
      </c>
      <c r="G970" s="7">
        <v>0</v>
      </c>
      <c r="H970" s="10" t="s">
        <v>4420</v>
      </c>
      <c r="I970" t="s">
        <v>2838</v>
      </c>
      <c r="J970" t="s">
        <v>2839</v>
      </c>
    </row>
    <row r="971" spans="1:10" x14ac:dyDescent="0.25">
      <c r="A971" s="7">
        <v>1</v>
      </c>
      <c r="B971" s="8" t="s">
        <v>63</v>
      </c>
      <c r="C971" s="8" t="s">
        <v>3423</v>
      </c>
      <c r="D971" s="8" t="s">
        <v>3424</v>
      </c>
      <c r="E971" s="7">
        <v>100</v>
      </c>
      <c r="F971" s="7">
        <v>164</v>
      </c>
      <c r="G971" s="9">
        <v>1.1300000000000001E-118</v>
      </c>
      <c r="H971" s="10" t="s">
        <v>3387</v>
      </c>
      <c r="I971" t="s">
        <v>2838</v>
      </c>
      <c r="J971" t="s">
        <v>2839</v>
      </c>
    </row>
    <row r="972" spans="1:10" x14ac:dyDescent="0.25">
      <c r="A972" s="7">
        <v>1</v>
      </c>
      <c r="B972" s="8" t="s">
        <v>3442</v>
      </c>
      <c r="C972" s="8" t="s">
        <v>3443</v>
      </c>
      <c r="D972" s="8" t="s">
        <v>3444</v>
      </c>
      <c r="E972" s="7">
        <v>100</v>
      </c>
      <c r="F972" s="7">
        <v>334</v>
      </c>
      <c r="G972" s="7">
        <v>0</v>
      </c>
      <c r="H972" s="10" t="s">
        <v>3445</v>
      </c>
      <c r="I972" t="s">
        <v>2838</v>
      </c>
      <c r="J972" t="s">
        <v>2839</v>
      </c>
    </row>
    <row r="973" spans="1:10" x14ac:dyDescent="0.25">
      <c r="A973" s="7">
        <v>1</v>
      </c>
      <c r="B973" s="8" t="s">
        <v>4208</v>
      </c>
      <c r="C973" s="8" t="s">
        <v>4209</v>
      </c>
      <c r="D973" s="8" t="s">
        <v>4210</v>
      </c>
      <c r="E973" s="7">
        <v>100</v>
      </c>
      <c r="F973" s="7">
        <v>616</v>
      </c>
      <c r="G973" s="7">
        <v>0</v>
      </c>
      <c r="H973" s="10" t="s">
        <v>4211</v>
      </c>
      <c r="I973" t="s">
        <v>2838</v>
      </c>
      <c r="J973" t="s">
        <v>2839</v>
      </c>
    </row>
    <row r="974" spans="1:10" x14ac:dyDescent="0.25">
      <c r="A974" s="7">
        <v>1</v>
      </c>
      <c r="B974" s="8" t="s">
        <v>68</v>
      </c>
      <c r="C974" s="8" t="s">
        <v>3472</v>
      </c>
      <c r="D974" s="8" t="s">
        <v>3473</v>
      </c>
      <c r="E974" s="7">
        <v>100</v>
      </c>
      <c r="F974" s="7">
        <v>334</v>
      </c>
      <c r="G974" s="7">
        <v>0</v>
      </c>
      <c r="H974" s="10" t="s">
        <v>3474</v>
      </c>
      <c r="I974" t="s">
        <v>2838</v>
      </c>
      <c r="J974" t="s">
        <v>2839</v>
      </c>
    </row>
    <row r="975" spans="1:10" x14ac:dyDescent="0.25">
      <c r="A975" s="7">
        <v>1</v>
      </c>
      <c r="B975" s="8" t="s">
        <v>4473</v>
      </c>
      <c r="C975" s="8" t="s">
        <v>4474</v>
      </c>
      <c r="D975" s="8" t="s">
        <v>4475</v>
      </c>
      <c r="E975" s="7">
        <v>98.477000000000004</v>
      </c>
      <c r="F975" s="7">
        <v>394</v>
      </c>
      <c r="G975" s="7">
        <v>0</v>
      </c>
      <c r="H975" s="10" t="s">
        <v>4476</v>
      </c>
      <c r="I975" t="s">
        <v>3935</v>
      </c>
      <c r="J975" t="s">
        <v>3935</v>
      </c>
    </row>
    <row r="976" spans="1:10" x14ac:dyDescent="0.25">
      <c r="A976" s="7">
        <v>1</v>
      </c>
      <c r="B976" s="8" t="s">
        <v>4477</v>
      </c>
      <c r="C976" s="8" t="s">
        <v>4478</v>
      </c>
      <c r="D976" s="8" t="s">
        <v>4479</v>
      </c>
      <c r="E976" s="7">
        <v>100</v>
      </c>
      <c r="F976" s="7">
        <v>152</v>
      </c>
      <c r="G976" s="9">
        <v>1.7000000000000001E-110</v>
      </c>
      <c r="H976" s="10" t="s">
        <v>4480</v>
      </c>
      <c r="I976" t="s">
        <v>3145</v>
      </c>
      <c r="J976" t="s">
        <v>3146</v>
      </c>
    </row>
    <row r="977" spans="1:10" x14ac:dyDescent="0.25">
      <c r="A977" s="7">
        <v>20</v>
      </c>
      <c r="B977" s="8" t="s">
        <v>4421</v>
      </c>
      <c r="C977" s="8" t="s">
        <v>4422</v>
      </c>
      <c r="D977" s="8" t="s">
        <v>4423</v>
      </c>
      <c r="E977" s="7">
        <v>60.417000000000002</v>
      </c>
      <c r="F977" s="7">
        <v>240</v>
      </c>
      <c r="G977" s="9">
        <v>1.47E-84</v>
      </c>
      <c r="H977" s="10" t="s">
        <v>4424</v>
      </c>
      <c r="I977" t="s">
        <v>2861</v>
      </c>
      <c r="J977" t="s">
        <v>2861</v>
      </c>
    </row>
    <row r="978" spans="1:10" x14ac:dyDescent="0.25">
      <c r="A978" s="7">
        <v>1</v>
      </c>
      <c r="B978" s="8" t="s">
        <v>4481</v>
      </c>
      <c r="C978" s="8" t="s">
        <v>4482</v>
      </c>
      <c r="D978" s="8" t="s">
        <v>4483</v>
      </c>
      <c r="E978" s="7">
        <v>97.242999999999995</v>
      </c>
      <c r="F978" s="7">
        <v>399</v>
      </c>
      <c r="G978" s="7">
        <v>0</v>
      </c>
      <c r="H978" s="10" t="s">
        <v>3306</v>
      </c>
      <c r="I978" t="s">
        <v>2822</v>
      </c>
      <c r="J978" t="s">
        <v>2822</v>
      </c>
    </row>
    <row r="979" spans="1:10" x14ac:dyDescent="0.25">
      <c r="A979" s="7">
        <v>50</v>
      </c>
      <c r="B979" s="8" t="s">
        <v>4484</v>
      </c>
      <c r="C979" s="8" t="s">
        <v>3599</v>
      </c>
      <c r="D979" s="8" t="s">
        <v>3600</v>
      </c>
      <c r="E979" s="7">
        <v>50.442</v>
      </c>
      <c r="F979" s="7">
        <v>113</v>
      </c>
      <c r="G979" s="9">
        <v>9.7900000000000003E-34</v>
      </c>
      <c r="H979" s="10" t="s">
        <v>3601</v>
      </c>
      <c r="I979" t="s">
        <v>3487</v>
      </c>
      <c r="J979" t="s">
        <v>3487</v>
      </c>
    </row>
    <row r="980" spans="1:10" x14ac:dyDescent="0.25">
      <c r="A980" s="7">
        <v>1</v>
      </c>
      <c r="B980" s="8" t="s">
        <v>4425</v>
      </c>
      <c r="C980" s="8" t="s">
        <v>4426</v>
      </c>
      <c r="D980" s="8" t="s">
        <v>4427</v>
      </c>
      <c r="E980" s="7">
        <v>97.816999999999993</v>
      </c>
      <c r="F980" s="7">
        <v>229</v>
      </c>
      <c r="G980" s="9">
        <v>2.53E-165</v>
      </c>
      <c r="H980" s="10" t="s">
        <v>4428</v>
      </c>
      <c r="I980" t="s">
        <v>2838</v>
      </c>
      <c r="J980" t="s">
        <v>2839</v>
      </c>
    </row>
    <row r="981" spans="1:10" x14ac:dyDescent="0.25">
      <c r="A981" s="7">
        <v>2</v>
      </c>
      <c r="B981" s="8" t="s">
        <v>4485</v>
      </c>
      <c r="C981" s="10" t="s">
        <v>4486</v>
      </c>
      <c r="D981" s="8" t="s">
        <v>4487</v>
      </c>
      <c r="E981" s="7">
        <v>94.983000000000004</v>
      </c>
      <c r="F981" s="7">
        <v>598</v>
      </c>
      <c r="G981" s="7">
        <v>0</v>
      </c>
      <c r="H981" s="8" t="s">
        <v>4488</v>
      </c>
      <c r="I981" s="7" t="s">
        <v>2822</v>
      </c>
      <c r="J981" s="7" t="s">
        <v>2822</v>
      </c>
    </row>
    <row r="982" spans="1:10" x14ac:dyDescent="0.25">
      <c r="A982" s="7">
        <v>2</v>
      </c>
      <c r="B982" s="8" t="s">
        <v>4489</v>
      </c>
      <c r="C982" s="10" t="s">
        <v>4490</v>
      </c>
      <c r="D982" s="8" t="s">
        <v>4491</v>
      </c>
      <c r="E982" s="7">
        <v>100</v>
      </c>
      <c r="F982" s="7">
        <v>219</v>
      </c>
      <c r="G982" s="9">
        <v>1.42E-161</v>
      </c>
      <c r="H982" s="8" t="s">
        <v>4492</v>
      </c>
      <c r="I982" s="7" t="s">
        <v>2822</v>
      </c>
      <c r="J982" s="7" t="s">
        <v>2822</v>
      </c>
    </row>
    <row r="983" spans="1:10" x14ac:dyDescent="0.25">
      <c r="A983" s="7">
        <v>1</v>
      </c>
      <c r="B983" s="8" t="s">
        <v>4493</v>
      </c>
      <c r="C983" s="10" t="s">
        <v>4494</v>
      </c>
      <c r="D983" s="8" t="s">
        <v>4495</v>
      </c>
      <c r="E983" s="7">
        <v>100</v>
      </c>
      <c r="F983" s="7">
        <v>112</v>
      </c>
      <c r="G983" s="9">
        <v>1.71E-76</v>
      </c>
      <c r="H983" s="8" t="s">
        <v>4496</v>
      </c>
      <c r="I983" s="7" t="s">
        <v>2822</v>
      </c>
      <c r="J983" s="7" t="s">
        <v>2822</v>
      </c>
    </row>
    <row r="984" spans="1:10" x14ac:dyDescent="0.25">
      <c r="A984" s="7">
        <v>1</v>
      </c>
      <c r="B984" s="8" t="s">
        <v>3772</v>
      </c>
      <c r="C984" s="10" t="s">
        <v>3773</v>
      </c>
      <c r="D984" s="8" t="s">
        <v>3774</v>
      </c>
      <c r="E984" s="7">
        <v>100</v>
      </c>
      <c r="F984" s="7">
        <v>320</v>
      </c>
      <c r="G984" s="7">
        <v>0</v>
      </c>
      <c r="H984" s="8" t="s">
        <v>1810</v>
      </c>
      <c r="I984" s="7" t="s">
        <v>2838</v>
      </c>
      <c r="J984" s="7" t="s">
        <v>2839</v>
      </c>
    </row>
    <row r="985" spans="1:10" x14ac:dyDescent="0.25">
      <c r="A985" s="7">
        <v>92</v>
      </c>
      <c r="B985" s="8" t="s">
        <v>4497</v>
      </c>
      <c r="C985" s="10" t="s">
        <v>3484</v>
      </c>
      <c r="D985" s="8" t="s">
        <v>3485</v>
      </c>
      <c r="E985" s="7">
        <v>70.233999999999995</v>
      </c>
      <c r="F985" s="7">
        <v>299</v>
      </c>
      <c r="G985" s="9">
        <v>5.1499999999999999E-151</v>
      </c>
      <c r="H985" s="8" t="s">
        <v>3486</v>
      </c>
      <c r="I985" s="7" t="s">
        <v>3487</v>
      </c>
      <c r="J985" s="7" t="s">
        <v>3487</v>
      </c>
    </row>
    <row r="986" spans="1:10" x14ac:dyDescent="0.25">
      <c r="A986" s="7">
        <v>1</v>
      </c>
      <c r="B986" s="8" t="s">
        <v>2899</v>
      </c>
      <c r="C986" s="10" t="s">
        <v>2879</v>
      </c>
      <c r="D986" s="8" t="s">
        <v>2880</v>
      </c>
      <c r="E986" s="7">
        <v>100</v>
      </c>
      <c r="F986" s="7">
        <v>256</v>
      </c>
      <c r="G986" s="7">
        <v>0</v>
      </c>
      <c r="H986" s="8" t="s">
        <v>2881</v>
      </c>
      <c r="I986" s="7" t="s">
        <v>2822</v>
      </c>
      <c r="J986" s="7" t="s">
        <v>2822</v>
      </c>
    </row>
    <row r="987" spans="1:10" x14ac:dyDescent="0.25">
      <c r="A987" s="7">
        <v>1</v>
      </c>
      <c r="B987" s="8" t="s">
        <v>162</v>
      </c>
      <c r="C987" s="10" t="s">
        <v>2900</v>
      </c>
      <c r="D987" s="8" t="s">
        <v>2901</v>
      </c>
      <c r="E987" s="7">
        <v>100</v>
      </c>
      <c r="F987" s="7">
        <v>563</v>
      </c>
      <c r="G987" s="7">
        <v>0</v>
      </c>
      <c r="H987" s="8" t="s">
        <v>2894</v>
      </c>
      <c r="I987" s="7" t="s">
        <v>2822</v>
      </c>
      <c r="J987" s="7" t="s">
        <v>2822</v>
      </c>
    </row>
    <row r="988" spans="1:10" x14ac:dyDescent="0.25">
      <c r="A988" s="7">
        <v>1</v>
      </c>
      <c r="B988" s="8" t="s">
        <v>2943</v>
      </c>
      <c r="C988" s="10" t="s">
        <v>2944</v>
      </c>
      <c r="D988" s="8" t="s">
        <v>2945</v>
      </c>
      <c r="E988" s="7">
        <v>97.756</v>
      </c>
      <c r="F988" s="7">
        <v>312</v>
      </c>
      <c r="G988" s="7">
        <v>0</v>
      </c>
      <c r="H988" s="8" t="s">
        <v>2946</v>
      </c>
      <c r="I988" s="7" t="s">
        <v>2947</v>
      </c>
      <c r="J988" s="7" t="s">
        <v>2947</v>
      </c>
    </row>
    <row r="989" spans="1:10" x14ac:dyDescent="0.25">
      <c r="A989" s="7">
        <v>1</v>
      </c>
      <c r="B989" s="8" t="s">
        <v>4498</v>
      </c>
      <c r="C989" s="10" t="s">
        <v>4499</v>
      </c>
      <c r="D989" s="8" t="s">
        <v>4500</v>
      </c>
      <c r="E989" s="7">
        <v>99.825000000000003</v>
      </c>
      <c r="F989" s="7">
        <v>570</v>
      </c>
      <c r="G989" s="7">
        <v>0</v>
      </c>
      <c r="H989" s="8" t="s">
        <v>4501</v>
      </c>
      <c r="I989" s="7" t="s">
        <v>2822</v>
      </c>
      <c r="J989" s="7" t="s">
        <v>2822</v>
      </c>
    </row>
    <row r="990" spans="1:10" x14ac:dyDescent="0.25">
      <c r="A990" s="7">
        <v>1</v>
      </c>
      <c r="B990" s="8" t="s">
        <v>57</v>
      </c>
      <c r="C990" s="10" t="s">
        <v>2831</v>
      </c>
      <c r="D990" s="8" t="s">
        <v>2832</v>
      </c>
      <c r="E990" s="7">
        <v>96.941999999999993</v>
      </c>
      <c r="F990" s="7">
        <v>327</v>
      </c>
      <c r="G990" s="7">
        <v>0</v>
      </c>
      <c r="H990" s="8" t="s">
        <v>2833</v>
      </c>
      <c r="I990" s="7" t="s">
        <v>2822</v>
      </c>
      <c r="J990" s="7" t="s">
        <v>2822</v>
      </c>
    </row>
    <row r="991" spans="1:10" x14ac:dyDescent="0.25">
      <c r="A991" s="7">
        <v>2</v>
      </c>
      <c r="B991" s="8" t="s">
        <v>4502</v>
      </c>
      <c r="C991" s="10" t="s">
        <v>4503</v>
      </c>
      <c r="D991" s="8" t="s">
        <v>4504</v>
      </c>
      <c r="E991" s="7">
        <v>99.32</v>
      </c>
      <c r="F991" s="7">
        <v>883</v>
      </c>
      <c r="G991" s="7">
        <v>0</v>
      </c>
      <c r="H991" s="8" t="s">
        <v>4505</v>
      </c>
      <c r="I991" s="7" t="s">
        <v>2822</v>
      </c>
      <c r="J991" s="7" t="s">
        <v>2822</v>
      </c>
    </row>
    <row r="992" spans="1:10" x14ac:dyDescent="0.25">
      <c r="A992" s="7">
        <v>1</v>
      </c>
      <c r="B992" s="8" t="s">
        <v>3059</v>
      </c>
      <c r="C992" s="10" t="s">
        <v>2831</v>
      </c>
      <c r="D992" s="8" t="s">
        <v>2832</v>
      </c>
      <c r="E992" s="7">
        <v>99.400999999999996</v>
      </c>
      <c r="F992" s="7">
        <v>334</v>
      </c>
      <c r="G992" s="7">
        <v>0</v>
      </c>
      <c r="H992" s="8" t="s">
        <v>2833</v>
      </c>
      <c r="I992" s="7" t="s">
        <v>2822</v>
      </c>
      <c r="J992" s="7" t="s">
        <v>2822</v>
      </c>
    </row>
    <row r="993" spans="1:10" x14ac:dyDescent="0.25">
      <c r="A993" s="7">
        <v>1</v>
      </c>
      <c r="B993" s="8" t="s">
        <v>4506</v>
      </c>
      <c r="C993" s="10" t="s">
        <v>4507</v>
      </c>
      <c r="D993" s="8" t="s">
        <v>4508</v>
      </c>
      <c r="E993" s="7">
        <v>100</v>
      </c>
      <c r="F993" s="7">
        <v>298</v>
      </c>
      <c r="G993" s="7">
        <v>0</v>
      </c>
      <c r="H993" s="8" t="s">
        <v>4509</v>
      </c>
      <c r="I993" s="7" t="s">
        <v>2822</v>
      </c>
      <c r="J993" s="7" t="s">
        <v>2822</v>
      </c>
    </row>
    <row r="994" spans="1:10" x14ac:dyDescent="0.25">
      <c r="A994" s="7">
        <v>1</v>
      </c>
      <c r="B994" s="8" t="s">
        <v>4510</v>
      </c>
      <c r="C994" s="10" t="s">
        <v>4511</v>
      </c>
      <c r="D994" s="8" t="s">
        <v>4512</v>
      </c>
      <c r="E994" s="7">
        <v>95.74</v>
      </c>
      <c r="F994" s="7">
        <v>493</v>
      </c>
      <c r="G994" s="7">
        <v>0</v>
      </c>
      <c r="H994" s="8" t="s">
        <v>4513</v>
      </c>
      <c r="I994" s="7" t="s">
        <v>2927</v>
      </c>
      <c r="J994" s="7" t="s">
        <v>2927</v>
      </c>
    </row>
    <row r="995" spans="1:10" x14ac:dyDescent="0.25">
      <c r="A995" s="7">
        <v>1</v>
      </c>
      <c r="B995" s="8" t="s">
        <v>4514</v>
      </c>
      <c r="C995" s="10" t="s">
        <v>4515</v>
      </c>
      <c r="D995" s="8" t="s">
        <v>4516</v>
      </c>
      <c r="E995" s="7">
        <v>86.153999999999996</v>
      </c>
      <c r="F995" s="7">
        <v>585</v>
      </c>
      <c r="G995" s="7">
        <v>0</v>
      </c>
      <c r="H995" s="8" t="s">
        <v>4517</v>
      </c>
      <c r="I995" s="7" t="s">
        <v>2838</v>
      </c>
      <c r="J995" s="7" t="s">
        <v>2839</v>
      </c>
    </row>
    <row r="996" spans="1:10" x14ac:dyDescent="0.25">
      <c r="A996" s="7">
        <v>1</v>
      </c>
      <c r="B996" s="8" t="s">
        <v>4518</v>
      </c>
      <c r="C996" s="10" t="s">
        <v>4519</v>
      </c>
      <c r="D996" s="8" t="s">
        <v>4520</v>
      </c>
      <c r="E996" s="7">
        <v>95.341999999999999</v>
      </c>
      <c r="F996" s="7">
        <v>322</v>
      </c>
      <c r="G996" s="7">
        <v>0</v>
      </c>
      <c r="H996" s="8" t="s">
        <v>4521</v>
      </c>
      <c r="I996" s="7" t="s">
        <v>2822</v>
      </c>
      <c r="J996" s="7" t="s">
        <v>2822</v>
      </c>
    </row>
    <row r="997" spans="1:10" x14ac:dyDescent="0.25">
      <c r="A997" s="7">
        <v>5</v>
      </c>
      <c r="B997" s="8" t="s">
        <v>4522</v>
      </c>
      <c r="C997" s="10" t="s">
        <v>4523</v>
      </c>
      <c r="D997" s="8" t="s">
        <v>4524</v>
      </c>
      <c r="E997" s="7">
        <v>91.292000000000002</v>
      </c>
      <c r="F997" s="7">
        <v>356</v>
      </c>
      <c r="G997" s="7">
        <v>0</v>
      </c>
      <c r="H997" s="8" t="s">
        <v>4525</v>
      </c>
      <c r="I997" s="7" t="s">
        <v>4526</v>
      </c>
      <c r="J997" s="7" t="s">
        <v>4526</v>
      </c>
    </row>
    <row r="998" spans="1:10" x14ac:dyDescent="0.25">
      <c r="A998" s="7">
        <v>1</v>
      </c>
      <c r="B998" s="8" t="s">
        <v>4527</v>
      </c>
      <c r="C998" s="10" t="s">
        <v>4528</v>
      </c>
      <c r="D998" s="8" t="s">
        <v>4529</v>
      </c>
      <c r="E998" s="7">
        <v>97.192999999999998</v>
      </c>
      <c r="F998" s="7">
        <v>285</v>
      </c>
      <c r="G998" s="7">
        <v>0</v>
      </c>
      <c r="H998" s="8" t="s">
        <v>4530</v>
      </c>
      <c r="I998" s="7" t="s">
        <v>2927</v>
      </c>
      <c r="J998" s="7" t="s">
        <v>2927</v>
      </c>
    </row>
    <row r="999" spans="1:10" x14ac:dyDescent="0.25">
      <c r="A999" s="7">
        <v>1</v>
      </c>
      <c r="B999" s="8" t="s">
        <v>4531</v>
      </c>
      <c r="C999" s="10" t="s">
        <v>4532</v>
      </c>
      <c r="D999" s="8" t="s">
        <v>4533</v>
      </c>
      <c r="E999" s="7">
        <v>95.96</v>
      </c>
      <c r="F999" s="7">
        <v>198</v>
      </c>
      <c r="G999" s="9">
        <v>1.38E-126</v>
      </c>
      <c r="H999" s="8" t="s">
        <v>4534</v>
      </c>
      <c r="I999" s="7" t="s">
        <v>2822</v>
      </c>
      <c r="J999" s="7" t="s">
        <v>2822</v>
      </c>
    </row>
    <row r="1000" spans="1:10" x14ac:dyDescent="0.25">
      <c r="A1000" s="7">
        <v>1</v>
      </c>
      <c r="B1000" s="8" t="s">
        <v>4535</v>
      </c>
      <c r="C1000" s="10" t="s">
        <v>4536</v>
      </c>
      <c r="D1000" s="8" t="s">
        <v>4537</v>
      </c>
      <c r="E1000" s="7">
        <v>87.245000000000005</v>
      </c>
      <c r="F1000" s="7">
        <v>196</v>
      </c>
      <c r="G1000" s="9">
        <v>2.11E-105</v>
      </c>
      <c r="H1000" s="8" t="s">
        <v>4538</v>
      </c>
      <c r="I1000" s="7" t="s">
        <v>2855</v>
      </c>
      <c r="J1000" s="7" t="s">
        <v>2856</v>
      </c>
    </row>
    <row r="1001" spans="1:10" x14ac:dyDescent="0.25">
      <c r="A1001" s="7">
        <v>1</v>
      </c>
      <c r="B1001" s="8" t="s">
        <v>59</v>
      </c>
      <c r="C1001" s="10" t="s">
        <v>4398</v>
      </c>
      <c r="D1001" s="8" t="s">
        <v>4399</v>
      </c>
      <c r="E1001" s="7">
        <v>100</v>
      </c>
      <c r="F1001" s="7">
        <v>154</v>
      </c>
      <c r="G1001" s="9">
        <v>2.09E-105</v>
      </c>
      <c r="H1001" s="8" t="s">
        <v>4400</v>
      </c>
      <c r="I1001" s="7" t="s">
        <v>2822</v>
      </c>
      <c r="J1001" s="7" t="s">
        <v>2822</v>
      </c>
    </row>
    <row r="1002" spans="1:10" x14ac:dyDescent="0.25">
      <c r="A1002" s="7">
        <v>1</v>
      </c>
      <c r="B1002" s="8" t="s">
        <v>4539</v>
      </c>
      <c r="C1002" s="10" t="s">
        <v>4540</v>
      </c>
      <c r="D1002" s="8" t="s">
        <v>4541</v>
      </c>
      <c r="E1002" s="7">
        <v>95.844999999999999</v>
      </c>
      <c r="F1002" s="7">
        <v>361</v>
      </c>
      <c r="G1002" s="7">
        <v>0</v>
      </c>
      <c r="H1002" s="8" t="s">
        <v>4377</v>
      </c>
      <c r="I1002" s="7" t="s">
        <v>2822</v>
      </c>
      <c r="J1002" s="7" t="s">
        <v>2822</v>
      </c>
    </row>
    <row r="1003" spans="1:10" x14ac:dyDescent="0.25">
      <c r="A1003" s="7">
        <v>2</v>
      </c>
      <c r="B1003" s="8" t="s">
        <v>308</v>
      </c>
      <c r="C1003" s="10" t="s">
        <v>3311</v>
      </c>
      <c r="D1003" s="8" t="s">
        <v>3312</v>
      </c>
      <c r="E1003" s="7">
        <v>99.171999999999997</v>
      </c>
      <c r="F1003" s="7">
        <v>483</v>
      </c>
      <c r="G1003" s="7">
        <v>0</v>
      </c>
      <c r="H1003" s="8" t="s">
        <v>3313</v>
      </c>
      <c r="I1003" s="7" t="s">
        <v>2822</v>
      </c>
      <c r="J1003" s="7" t="s">
        <v>2822</v>
      </c>
    </row>
    <row r="1004" spans="1:10" x14ac:dyDescent="0.25">
      <c r="A1004" s="7">
        <v>1</v>
      </c>
      <c r="B1004" s="8" t="s">
        <v>4542</v>
      </c>
      <c r="C1004" s="10" t="s">
        <v>4543</v>
      </c>
      <c r="D1004" s="8" t="s">
        <v>4544</v>
      </c>
      <c r="E1004" s="7">
        <v>99.379000000000005</v>
      </c>
      <c r="F1004" s="7">
        <v>322</v>
      </c>
      <c r="G1004" s="7">
        <v>0</v>
      </c>
      <c r="H1004" s="8" t="s">
        <v>4521</v>
      </c>
      <c r="I1004" s="7" t="s">
        <v>2822</v>
      </c>
      <c r="J1004" s="7" t="s">
        <v>2822</v>
      </c>
    </row>
    <row r="1005" spans="1:10" x14ac:dyDescent="0.25">
      <c r="A1005" s="7">
        <v>1</v>
      </c>
      <c r="B1005" s="8" t="s">
        <v>4545</v>
      </c>
      <c r="C1005" s="10" t="s">
        <v>4546</v>
      </c>
      <c r="D1005" s="8" t="s">
        <v>4547</v>
      </c>
      <c r="E1005" s="7">
        <v>95.849000000000004</v>
      </c>
      <c r="F1005" s="7">
        <v>265</v>
      </c>
      <c r="G1005" s="9">
        <v>6.4499999999999997E-164</v>
      </c>
      <c r="H1005" s="8" t="s">
        <v>4548</v>
      </c>
      <c r="I1005" s="7" t="s">
        <v>2822</v>
      </c>
      <c r="J1005" s="7" t="s">
        <v>2822</v>
      </c>
    </row>
    <row r="1006" spans="1:10" x14ac:dyDescent="0.25">
      <c r="A1006" s="7">
        <v>1</v>
      </c>
      <c r="B1006" s="8" t="s">
        <v>4549</v>
      </c>
      <c r="C1006" s="10" t="s">
        <v>4550</v>
      </c>
      <c r="D1006" s="8" t="s">
        <v>4551</v>
      </c>
      <c r="E1006" s="7">
        <v>99.822000000000003</v>
      </c>
      <c r="F1006" s="7">
        <v>561</v>
      </c>
      <c r="G1006" s="7">
        <v>0</v>
      </c>
      <c r="H1006" s="8" t="s">
        <v>4552</v>
      </c>
      <c r="I1006" s="7" t="s">
        <v>2822</v>
      </c>
      <c r="J1006" s="7" t="s">
        <v>2822</v>
      </c>
    </row>
    <row r="1007" spans="1:10" x14ac:dyDescent="0.25">
      <c r="A1007" s="7">
        <v>1</v>
      </c>
      <c r="B1007" s="8" t="s">
        <v>45</v>
      </c>
      <c r="C1007" s="10" t="s">
        <v>3385</v>
      </c>
      <c r="D1007" s="8" t="s">
        <v>3386</v>
      </c>
      <c r="E1007" s="7">
        <v>100</v>
      </c>
      <c r="F1007" s="7">
        <v>164</v>
      </c>
      <c r="G1007" s="9">
        <v>1.3400000000000001E-118</v>
      </c>
      <c r="H1007" s="8" t="s">
        <v>3387</v>
      </c>
      <c r="I1007" s="7" t="s">
        <v>2838</v>
      </c>
      <c r="J1007" s="7" t="s">
        <v>2839</v>
      </c>
    </row>
    <row r="1008" spans="1:10" x14ac:dyDescent="0.25">
      <c r="A1008" s="7">
        <v>1</v>
      </c>
      <c r="B1008" s="8" t="s">
        <v>47</v>
      </c>
      <c r="C1008" s="10" t="s">
        <v>3395</v>
      </c>
      <c r="D1008" s="8" t="s">
        <v>3396</v>
      </c>
      <c r="E1008" s="7">
        <v>100</v>
      </c>
      <c r="F1008" s="7">
        <v>316</v>
      </c>
      <c r="G1008" s="7">
        <v>0</v>
      </c>
      <c r="H1008" s="8" t="s">
        <v>3394</v>
      </c>
      <c r="I1008" s="7" t="s">
        <v>2838</v>
      </c>
      <c r="J1008" s="7" t="s">
        <v>2839</v>
      </c>
    </row>
    <row r="1009" spans="1:10" x14ac:dyDescent="0.25">
      <c r="A1009" s="7">
        <v>1</v>
      </c>
      <c r="B1009" s="8" t="s">
        <v>4417</v>
      </c>
      <c r="C1009" s="10" t="s">
        <v>4418</v>
      </c>
      <c r="D1009" s="8" t="s">
        <v>4419</v>
      </c>
      <c r="E1009" s="7">
        <v>100</v>
      </c>
      <c r="F1009" s="7">
        <v>331</v>
      </c>
      <c r="G1009" s="7">
        <v>0</v>
      </c>
      <c r="H1009" s="8" t="s">
        <v>4420</v>
      </c>
      <c r="I1009" s="7" t="s">
        <v>2838</v>
      </c>
      <c r="J1009" s="7" t="s">
        <v>2839</v>
      </c>
    </row>
    <row r="1010" spans="1:10" x14ac:dyDescent="0.25">
      <c r="A1010" s="7">
        <v>1</v>
      </c>
      <c r="B1010" s="8" t="s">
        <v>63</v>
      </c>
      <c r="C1010" s="10" t="s">
        <v>3423</v>
      </c>
      <c r="D1010" s="8" t="s">
        <v>3424</v>
      </c>
      <c r="E1010" s="7">
        <v>100</v>
      </c>
      <c r="F1010" s="7">
        <v>164</v>
      </c>
      <c r="G1010" s="9">
        <v>1.1300000000000001E-118</v>
      </c>
      <c r="H1010" s="8" t="s">
        <v>3387</v>
      </c>
      <c r="I1010" s="7" t="s">
        <v>2838</v>
      </c>
      <c r="J1010" s="7" t="s">
        <v>2839</v>
      </c>
    </row>
    <row r="1011" spans="1:10" x14ac:dyDescent="0.25">
      <c r="A1011" s="7">
        <v>1</v>
      </c>
      <c r="B1011" s="8" t="s">
        <v>4553</v>
      </c>
      <c r="C1011" s="10" t="s">
        <v>4554</v>
      </c>
      <c r="D1011" s="8" t="s">
        <v>4555</v>
      </c>
      <c r="E1011" s="7">
        <v>100</v>
      </c>
      <c r="F1011" s="7">
        <v>173</v>
      </c>
      <c r="G1011" s="9">
        <v>1.02E-125</v>
      </c>
      <c r="H1011" s="8" t="s">
        <v>4556</v>
      </c>
      <c r="I1011" s="7" t="s">
        <v>2855</v>
      </c>
      <c r="J1011" s="7" t="s">
        <v>2856</v>
      </c>
    </row>
    <row r="1012" spans="1:10" x14ac:dyDescent="0.25">
      <c r="A1012" s="7">
        <v>1</v>
      </c>
      <c r="B1012" s="8" t="s">
        <v>4187</v>
      </c>
      <c r="C1012" s="10" t="s">
        <v>4188</v>
      </c>
      <c r="D1012" s="8" t="s">
        <v>4189</v>
      </c>
      <c r="E1012" s="7">
        <v>100</v>
      </c>
      <c r="F1012" s="7">
        <v>335</v>
      </c>
      <c r="G1012" s="7">
        <v>0</v>
      </c>
      <c r="H1012" s="8" t="s">
        <v>4190</v>
      </c>
      <c r="I1012" s="7" t="s">
        <v>2838</v>
      </c>
      <c r="J1012" s="7" t="s">
        <v>2839</v>
      </c>
    </row>
    <row r="1013" spans="1:10" x14ac:dyDescent="0.25">
      <c r="A1013" s="7">
        <v>1</v>
      </c>
      <c r="B1013" s="8" t="s">
        <v>4557</v>
      </c>
      <c r="C1013" s="10" t="s">
        <v>4558</v>
      </c>
      <c r="D1013" s="8" t="s">
        <v>4559</v>
      </c>
      <c r="E1013" s="7">
        <v>100</v>
      </c>
      <c r="F1013" s="7">
        <v>212</v>
      </c>
      <c r="G1013" s="9">
        <v>5.8199999999999996E-150</v>
      </c>
      <c r="H1013" s="8" t="s">
        <v>4560</v>
      </c>
      <c r="I1013" s="7" t="s">
        <v>2838</v>
      </c>
      <c r="J1013" s="7" t="s">
        <v>2839</v>
      </c>
    </row>
    <row r="1014" spans="1:10" x14ac:dyDescent="0.25">
      <c r="A1014" s="7">
        <v>1</v>
      </c>
      <c r="B1014" s="8" t="s">
        <v>3464</v>
      </c>
      <c r="C1014" s="10" t="s">
        <v>3465</v>
      </c>
      <c r="D1014" s="8" t="s">
        <v>3466</v>
      </c>
      <c r="E1014" s="7">
        <v>100</v>
      </c>
      <c r="F1014" s="7">
        <v>164</v>
      </c>
      <c r="G1014" s="9">
        <v>2.8500000000000001E-118</v>
      </c>
      <c r="H1014" s="8" t="s">
        <v>3467</v>
      </c>
      <c r="I1014" s="7" t="s">
        <v>2855</v>
      </c>
      <c r="J1014" s="7" t="s">
        <v>2856</v>
      </c>
    </row>
    <row r="1015" spans="1:10" x14ac:dyDescent="0.25">
      <c r="A1015" s="7">
        <v>1</v>
      </c>
      <c r="B1015" s="8" t="s">
        <v>4561</v>
      </c>
      <c r="C1015" s="10" t="s">
        <v>4562</v>
      </c>
      <c r="D1015" s="8" t="s">
        <v>4563</v>
      </c>
      <c r="E1015" s="7">
        <v>100</v>
      </c>
      <c r="F1015" s="7">
        <v>174</v>
      </c>
      <c r="G1015" s="9">
        <v>1.5599999999999999E-126</v>
      </c>
      <c r="H1015" s="8" t="s">
        <v>4564</v>
      </c>
      <c r="I1015" s="7" t="s">
        <v>2838</v>
      </c>
      <c r="J1015" s="7" t="s">
        <v>2839</v>
      </c>
    </row>
    <row r="1016" spans="1:10" x14ac:dyDescent="0.25">
      <c r="A1016" s="7">
        <v>1</v>
      </c>
      <c r="B1016" s="8" t="s">
        <v>68</v>
      </c>
      <c r="C1016" s="10" t="s">
        <v>3472</v>
      </c>
      <c r="D1016" s="8" t="s">
        <v>3473</v>
      </c>
      <c r="E1016" s="7">
        <v>100</v>
      </c>
      <c r="F1016" s="7">
        <v>334</v>
      </c>
      <c r="G1016" s="7">
        <v>0</v>
      </c>
      <c r="H1016" s="8" t="s">
        <v>3474</v>
      </c>
      <c r="I1016" s="7" t="s">
        <v>2838</v>
      </c>
      <c r="J1016" s="7" t="s">
        <v>2839</v>
      </c>
    </row>
    <row r="1017" spans="1:10" x14ac:dyDescent="0.25">
      <c r="A1017" s="7">
        <v>1</v>
      </c>
      <c r="B1017" s="8" t="s">
        <v>4565</v>
      </c>
      <c r="C1017" s="10" t="s">
        <v>4566</v>
      </c>
      <c r="D1017" s="8" t="s">
        <v>4567</v>
      </c>
      <c r="E1017" s="7">
        <v>100</v>
      </c>
      <c r="F1017" s="7">
        <v>223</v>
      </c>
      <c r="G1017" s="9">
        <v>4.6600000000000002E-160</v>
      </c>
      <c r="H1017" s="8" t="s">
        <v>4568</v>
      </c>
      <c r="I1017" s="7" t="s">
        <v>2822</v>
      </c>
      <c r="J1017" s="7" t="s">
        <v>2822</v>
      </c>
    </row>
    <row r="1018" spans="1:10" x14ac:dyDescent="0.25">
      <c r="A1018" s="7">
        <v>1</v>
      </c>
      <c r="B1018" s="8" t="s">
        <v>2834</v>
      </c>
      <c r="C1018" s="8" t="s">
        <v>2835</v>
      </c>
      <c r="D1018" s="8" t="s">
        <v>2836</v>
      </c>
      <c r="E1018" s="7">
        <v>100</v>
      </c>
      <c r="F1018" s="7">
        <v>314</v>
      </c>
      <c r="G1018" s="7">
        <v>0</v>
      </c>
      <c r="H1018" s="10" t="s">
        <v>2837</v>
      </c>
      <c r="I1018" t="s">
        <v>2838</v>
      </c>
      <c r="J1018" t="s">
        <v>2839</v>
      </c>
    </row>
    <row r="1019" spans="1:10" x14ac:dyDescent="0.25">
      <c r="A1019" s="7">
        <v>1</v>
      </c>
      <c r="B1019" s="8" t="s">
        <v>4569</v>
      </c>
      <c r="C1019" s="8" t="s">
        <v>4570</v>
      </c>
      <c r="D1019" s="8" t="s">
        <v>4571</v>
      </c>
      <c r="E1019" s="7">
        <v>100</v>
      </c>
      <c r="F1019" s="7">
        <v>157</v>
      </c>
      <c r="G1019" s="9">
        <v>5.8299999999999998E-110</v>
      </c>
      <c r="H1019" s="10" t="s">
        <v>4572</v>
      </c>
      <c r="I1019" t="s">
        <v>2849</v>
      </c>
      <c r="J1019" t="s">
        <v>2850</v>
      </c>
    </row>
    <row r="1020" spans="1:10" x14ac:dyDescent="0.25">
      <c r="A1020" s="7">
        <v>1</v>
      </c>
      <c r="B1020" s="8" t="s">
        <v>4573</v>
      </c>
      <c r="C1020" s="8" t="s">
        <v>4574</v>
      </c>
      <c r="D1020" s="8" t="s">
        <v>4575</v>
      </c>
      <c r="E1020" s="7">
        <v>99.025999999999996</v>
      </c>
      <c r="F1020" s="7">
        <v>308</v>
      </c>
      <c r="G1020" s="7">
        <v>0</v>
      </c>
      <c r="H1020" s="10" t="s">
        <v>4576</v>
      </c>
      <c r="I1020" t="s">
        <v>2822</v>
      </c>
      <c r="J1020" t="s">
        <v>2822</v>
      </c>
    </row>
    <row r="1021" spans="1:10" x14ac:dyDescent="0.25">
      <c r="A1021" s="7">
        <v>1</v>
      </c>
      <c r="B1021" s="8" t="s">
        <v>4577</v>
      </c>
      <c r="C1021" s="8" t="s">
        <v>4578</v>
      </c>
      <c r="D1021" s="8" t="s">
        <v>4579</v>
      </c>
      <c r="E1021" s="7">
        <v>100</v>
      </c>
      <c r="F1021" s="7">
        <v>111</v>
      </c>
      <c r="G1021" s="9">
        <v>1.2999999999999999E-71</v>
      </c>
      <c r="H1021" s="10" t="s">
        <v>4580</v>
      </c>
      <c r="I1021" t="s">
        <v>2822</v>
      </c>
      <c r="J1021" t="s">
        <v>2822</v>
      </c>
    </row>
    <row r="1022" spans="1:10" x14ac:dyDescent="0.25">
      <c r="A1022" s="7">
        <v>1</v>
      </c>
      <c r="B1022" s="8" t="s">
        <v>2899</v>
      </c>
      <c r="C1022" s="8" t="s">
        <v>2879</v>
      </c>
      <c r="D1022" s="8" t="s">
        <v>2880</v>
      </c>
      <c r="E1022" s="7">
        <v>100</v>
      </c>
      <c r="F1022" s="7">
        <v>256</v>
      </c>
      <c r="G1022" s="7">
        <v>0</v>
      </c>
      <c r="H1022" s="10" t="s">
        <v>2881</v>
      </c>
      <c r="I1022" t="s">
        <v>2822</v>
      </c>
      <c r="J1022" t="s">
        <v>2822</v>
      </c>
    </row>
    <row r="1023" spans="1:10" x14ac:dyDescent="0.25">
      <c r="A1023" s="7">
        <v>1</v>
      </c>
      <c r="B1023" s="8" t="s">
        <v>4581</v>
      </c>
      <c r="C1023" s="8" t="s">
        <v>4582</v>
      </c>
      <c r="D1023" s="8" t="s">
        <v>4583</v>
      </c>
      <c r="E1023" s="7">
        <v>92.328000000000003</v>
      </c>
      <c r="F1023" s="7">
        <v>378</v>
      </c>
      <c r="G1023" s="7">
        <v>0</v>
      </c>
      <c r="H1023" s="10" t="s">
        <v>4584</v>
      </c>
      <c r="I1023" t="s">
        <v>2822</v>
      </c>
      <c r="J1023" t="s">
        <v>2822</v>
      </c>
    </row>
    <row r="1024" spans="1:10" x14ac:dyDescent="0.25">
      <c r="A1024" s="7">
        <v>1</v>
      </c>
      <c r="B1024" s="8" t="s">
        <v>4585</v>
      </c>
      <c r="C1024" s="8" t="s">
        <v>4586</v>
      </c>
      <c r="D1024" s="8" t="s">
        <v>4587</v>
      </c>
      <c r="E1024" s="7">
        <v>95.977999999999994</v>
      </c>
      <c r="F1024" s="7">
        <v>1069</v>
      </c>
      <c r="G1024" s="7">
        <v>0</v>
      </c>
      <c r="H1024" s="10" t="s">
        <v>4588</v>
      </c>
      <c r="I1024" t="s">
        <v>2822</v>
      </c>
      <c r="J1024" t="s">
        <v>2822</v>
      </c>
    </row>
    <row r="1025" spans="1:10" x14ac:dyDescent="0.25">
      <c r="A1025" s="7">
        <v>1</v>
      </c>
      <c r="B1025" s="8" t="s">
        <v>2943</v>
      </c>
      <c r="C1025" s="8" t="s">
        <v>2944</v>
      </c>
      <c r="D1025" s="8" t="s">
        <v>2945</v>
      </c>
      <c r="E1025" s="7">
        <v>97.756</v>
      </c>
      <c r="F1025" s="7">
        <v>312</v>
      </c>
      <c r="G1025" s="7">
        <v>0</v>
      </c>
      <c r="H1025" s="10" t="s">
        <v>2946</v>
      </c>
      <c r="I1025" t="s">
        <v>2947</v>
      </c>
      <c r="J1025" t="s">
        <v>2947</v>
      </c>
    </row>
    <row r="1026" spans="1:10" x14ac:dyDescent="0.25">
      <c r="A1026" s="7">
        <v>2</v>
      </c>
      <c r="B1026" s="8" t="s">
        <v>4589</v>
      </c>
      <c r="C1026" s="8" t="s">
        <v>4590</v>
      </c>
      <c r="D1026" s="8" t="s">
        <v>4591</v>
      </c>
      <c r="E1026" s="7">
        <v>98.498000000000005</v>
      </c>
      <c r="F1026" s="7">
        <v>333</v>
      </c>
      <c r="G1026" s="7">
        <v>0</v>
      </c>
      <c r="H1026" s="10" t="s">
        <v>4592</v>
      </c>
      <c r="I1026" t="s">
        <v>2822</v>
      </c>
      <c r="J1026" t="s">
        <v>2822</v>
      </c>
    </row>
    <row r="1027" spans="1:10" x14ac:dyDescent="0.25">
      <c r="A1027" s="7">
        <v>1</v>
      </c>
      <c r="B1027" s="8" t="s">
        <v>83</v>
      </c>
      <c r="C1027" s="8" t="s">
        <v>4418</v>
      </c>
      <c r="D1027" s="8" t="s">
        <v>4419</v>
      </c>
      <c r="E1027" s="7">
        <v>93.656000000000006</v>
      </c>
      <c r="F1027" s="7">
        <v>331</v>
      </c>
      <c r="G1027" s="7">
        <v>0</v>
      </c>
      <c r="H1027" s="10" t="s">
        <v>4420</v>
      </c>
      <c r="I1027" t="s">
        <v>2838</v>
      </c>
      <c r="J1027" t="s">
        <v>2839</v>
      </c>
    </row>
    <row r="1028" spans="1:10" x14ac:dyDescent="0.25">
      <c r="A1028" s="7">
        <v>2</v>
      </c>
      <c r="B1028" s="8" t="s">
        <v>4502</v>
      </c>
      <c r="C1028" s="8" t="s">
        <v>4503</v>
      </c>
      <c r="D1028" s="8" t="s">
        <v>4504</v>
      </c>
      <c r="E1028" s="7">
        <v>99.32</v>
      </c>
      <c r="F1028" s="7">
        <v>883</v>
      </c>
      <c r="G1028" s="7">
        <v>0</v>
      </c>
      <c r="H1028" s="10" t="s">
        <v>4505</v>
      </c>
      <c r="I1028" t="s">
        <v>2822</v>
      </c>
      <c r="J1028" t="s">
        <v>2822</v>
      </c>
    </row>
    <row r="1029" spans="1:10" x14ac:dyDescent="0.25">
      <c r="A1029" s="7">
        <v>1</v>
      </c>
      <c r="B1029" s="8" t="s">
        <v>3059</v>
      </c>
      <c r="C1029" s="8" t="s">
        <v>2831</v>
      </c>
      <c r="D1029" s="8" t="s">
        <v>2832</v>
      </c>
      <c r="E1029" s="7">
        <v>99.400999999999996</v>
      </c>
      <c r="F1029" s="7">
        <v>334</v>
      </c>
      <c r="G1029" s="7">
        <v>0</v>
      </c>
      <c r="H1029" s="10" t="s">
        <v>2833</v>
      </c>
      <c r="I1029" t="s">
        <v>2822</v>
      </c>
      <c r="J1029" t="s">
        <v>2822</v>
      </c>
    </row>
    <row r="1030" spans="1:10" x14ac:dyDescent="0.25">
      <c r="A1030" s="7">
        <v>1</v>
      </c>
      <c r="B1030" s="8" t="s">
        <v>4593</v>
      </c>
      <c r="C1030" s="8" t="s">
        <v>4594</v>
      </c>
      <c r="D1030" s="8" t="s">
        <v>4595</v>
      </c>
      <c r="E1030" s="7">
        <v>95.275999999999996</v>
      </c>
      <c r="F1030" s="7">
        <v>254</v>
      </c>
      <c r="G1030" s="9">
        <v>9.9700000000000003E-179</v>
      </c>
      <c r="H1030" s="10" t="s">
        <v>4596</v>
      </c>
      <c r="I1030" t="s">
        <v>2822</v>
      </c>
      <c r="J1030" t="s">
        <v>2822</v>
      </c>
    </row>
    <row r="1031" spans="1:10" x14ac:dyDescent="0.25">
      <c r="A1031" s="7">
        <v>1</v>
      </c>
      <c r="B1031" s="8" t="s">
        <v>3102</v>
      </c>
      <c r="C1031" s="8" t="s">
        <v>3103</v>
      </c>
      <c r="D1031" s="8" t="s">
        <v>3104</v>
      </c>
      <c r="E1031" s="7">
        <v>97.831000000000003</v>
      </c>
      <c r="F1031" s="7">
        <v>415</v>
      </c>
      <c r="G1031" s="7">
        <v>0</v>
      </c>
      <c r="H1031" s="10" t="s">
        <v>3105</v>
      </c>
      <c r="I1031" t="s">
        <v>2822</v>
      </c>
      <c r="J1031" t="s">
        <v>2822</v>
      </c>
    </row>
    <row r="1032" spans="1:10" x14ac:dyDescent="0.25">
      <c r="A1032" s="7">
        <v>1</v>
      </c>
      <c r="B1032" s="8" t="s">
        <v>4597</v>
      </c>
      <c r="C1032" s="8" t="s">
        <v>4598</v>
      </c>
      <c r="D1032" s="8" t="s">
        <v>4599</v>
      </c>
      <c r="E1032" s="7">
        <v>88.786000000000001</v>
      </c>
      <c r="F1032" s="7">
        <v>651</v>
      </c>
      <c r="G1032" s="7">
        <v>0</v>
      </c>
      <c r="H1032" s="10" t="s">
        <v>4600</v>
      </c>
      <c r="I1032" t="s">
        <v>2822</v>
      </c>
      <c r="J1032" t="s">
        <v>2822</v>
      </c>
    </row>
    <row r="1033" spans="1:10" x14ac:dyDescent="0.25">
      <c r="A1033" s="7">
        <v>2</v>
      </c>
      <c r="B1033" s="8" t="s">
        <v>4601</v>
      </c>
      <c r="C1033" s="8" t="s">
        <v>4602</v>
      </c>
      <c r="D1033" s="8" t="s">
        <v>4603</v>
      </c>
      <c r="E1033" s="7">
        <v>98.643000000000001</v>
      </c>
      <c r="F1033" s="7">
        <v>442</v>
      </c>
      <c r="G1033" s="7">
        <v>0</v>
      </c>
      <c r="H1033" s="10" t="s">
        <v>4604</v>
      </c>
      <c r="I1033" t="s">
        <v>2822</v>
      </c>
      <c r="J1033" t="s">
        <v>2822</v>
      </c>
    </row>
    <row r="1034" spans="1:10" x14ac:dyDescent="0.25">
      <c r="A1034" s="7">
        <v>1</v>
      </c>
      <c r="B1034" s="8" t="s">
        <v>4605</v>
      </c>
      <c r="C1034" s="8" t="s">
        <v>4606</v>
      </c>
      <c r="D1034" s="8" t="s">
        <v>4607</v>
      </c>
      <c r="E1034" s="7">
        <v>98.478999999999999</v>
      </c>
      <c r="F1034" s="7">
        <v>263</v>
      </c>
      <c r="G1034" s="7">
        <v>0</v>
      </c>
      <c r="H1034" s="10" t="s">
        <v>4608</v>
      </c>
      <c r="I1034" t="s">
        <v>2822</v>
      </c>
      <c r="J1034" t="s">
        <v>2822</v>
      </c>
    </row>
    <row r="1035" spans="1:10" x14ac:dyDescent="0.25">
      <c r="A1035" s="7">
        <v>12</v>
      </c>
      <c r="B1035" s="8" t="s">
        <v>3246</v>
      </c>
      <c r="C1035" s="8" t="s">
        <v>3247</v>
      </c>
      <c r="D1035" s="8" t="s">
        <v>3248</v>
      </c>
      <c r="E1035" s="7">
        <v>72.947000000000003</v>
      </c>
      <c r="F1035" s="7">
        <v>207</v>
      </c>
      <c r="G1035" s="9">
        <v>4.1500000000000003E-101</v>
      </c>
      <c r="H1035" s="10" t="s">
        <v>3249</v>
      </c>
      <c r="I1035" t="s">
        <v>2877</v>
      </c>
      <c r="J1035" t="s">
        <v>2878</v>
      </c>
    </row>
    <row r="1036" spans="1:10" x14ac:dyDescent="0.25">
      <c r="A1036" s="7">
        <v>2</v>
      </c>
      <c r="B1036" s="8" t="s">
        <v>4609</v>
      </c>
      <c r="C1036" s="8" t="s">
        <v>4610</v>
      </c>
      <c r="D1036" s="8" t="s">
        <v>4611</v>
      </c>
      <c r="E1036" s="7">
        <v>100</v>
      </c>
      <c r="F1036" s="7">
        <v>244</v>
      </c>
      <c r="G1036" s="9">
        <v>4.2899999999999997E-176</v>
      </c>
      <c r="H1036" s="10" t="s">
        <v>4521</v>
      </c>
      <c r="I1036" t="s">
        <v>2822</v>
      </c>
      <c r="J1036" t="s">
        <v>2822</v>
      </c>
    </row>
    <row r="1037" spans="1:10" x14ac:dyDescent="0.25">
      <c r="A1037" s="7">
        <v>1</v>
      </c>
      <c r="B1037" s="8" t="s">
        <v>4539</v>
      </c>
      <c r="C1037" s="8" t="s">
        <v>4540</v>
      </c>
      <c r="D1037" s="8" t="s">
        <v>4541</v>
      </c>
      <c r="E1037" s="7">
        <v>95.844999999999999</v>
      </c>
      <c r="F1037" s="7">
        <v>361</v>
      </c>
      <c r="G1037" s="7">
        <v>0</v>
      </c>
      <c r="H1037" s="10" t="s">
        <v>4377</v>
      </c>
      <c r="I1037" t="s">
        <v>2822</v>
      </c>
      <c r="J1037" t="s">
        <v>2822</v>
      </c>
    </row>
    <row r="1038" spans="1:10" x14ac:dyDescent="0.25">
      <c r="A1038" s="7">
        <v>2</v>
      </c>
      <c r="B1038" s="8" t="s">
        <v>308</v>
      </c>
      <c r="C1038" s="8" t="s">
        <v>3311</v>
      </c>
      <c r="D1038" s="8" t="s">
        <v>3312</v>
      </c>
      <c r="E1038" s="7">
        <v>99.171999999999997</v>
      </c>
      <c r="F1038" s="7">
        <v>483</v>
      </c>
      <c r="G1038" s="7">
        <v>0</v>
      </c>
      <c r="H1038" s="10" t="s">
        <v>3313</v>
      </c>
      <c r="I1038" t="s">
        <v>2822</v>
      </c>
      <c r="J1038" t="s">
        <v>2822</v>
      </c>
    </row>
    <row r="1039" spans="1:10" x14ac:dyDescent="0.25">
      <c r="A1039" s="7">
        <v>1</v>
      </c>
      <c r="B1039" s="8" t="s">
        <v>4542</v>
      </c>
      <c r="C1039" s="8" t="s">
        <v>4543</v>
      </c>
      <c r="D1039" s="8" t="s">
        <v>4544</v>
      </c>
      <c r="E1039" s="7">
        <v>99.379000000000005</v>
      </c>
      <c r="F1039" s="7">
        <v>322</v>
      </c>
      <c r="G1039" s="7">
        <v>0</v>
      </c>
      <c r="H1039" s="10" t="s">
        <v>4521</v>
      </c>
      <c r="I1039" t="s">
        <v>2822</v>
      </c>
      <c r="J1039" t="s">
        <v>2822</v>
      </c>
    </row>
    <row r="1040" spans="1:10" x14ac:dyDescent="0.25">
      <c r="A1040" s="7">
        <v>1</v>
      </c>
      <c r="B1040" s="8" t="s">
        <v>4413</v>
      </c>
      <c r="C1040" s="8" t="s">
        <v>4414</v>
      </c>
      <c r="D1040" s="8" t="s">
        <v>4415</v>
      </c>
      <c r="E1040" s="7">
        <v>100</v>
      </c>
      <c r="F1040" s="7">
        <v>314</v>
      </c>
      <c r="G1040" s="7">
        <v>0</v>
      </c>
      <c r="H1040" s="10" t="s">
        <v>4416</v>
      </c>
      <c r="I1040" t="s">
        <v>2838</v>
      </c>
      <c r="J1040" t="s">
        <v>2839</v>
      </c>
    </row>
    <row r="1041" spans="1:10" x14ac:dyDescent="0.25">
      <c r="A1041" s="7">
        <v>1</v>
      </c>
      <c r="B1041" s="8" t="s">
        <v>45</v>
      </c>
      <c r="C1041" s="8" t="s">
        <v>3385</v>
      </c>
      <c r="D1041" s="8" t="s">
        <v>3386</v>
      </c>
      <c r="E1041" s="7">
        <v>100</v>
      </c>
      <c r="F1041" s="7">
        <v>164</v>
      </c>
      <c r="G1041" s="9">
        <v>1.3400000000000001E-118</v>
      </c>
      <c r="H1041" s="10" t="s">
        <v>3387</v>
      </c>
      <c r="I1041" t="s">
        <v>2838</v>
      </c>
      <c r="J1041" t="s">
        <v>2839</v>
      </c>
    </row>
    <row r="1042" spans="1:10" x14ac:dyDescent="0.25">
      <c r="A1042" s="7">
        <v>1</v>
      </c>
      <c r="B1042" s="8" t="s">
        <v>47</v>
      </c>
      <c r="C1042" s="8" t="s">
        <v>3395</v>
      </c>
      <c r="D1042" s="8" t="s">
        <v>3396</v>
      </c>
      <c r="E1042" s="7">
        <v>100</v>
      </c>
      <c r="F1042" s="7">
        <v>316</v>
      </c>
      <c r="G1042" s="7">
        <v>0</v>
      </c>
      <c r="H1042" s="10" t="s">
        <v>3394</v>
      </c>
      <c r="I1042" t="s">
        <v>2838</v>
      </c>
      <c r="J1042" t="s">
        <v>2839</v>
      </c>
    </row>
    <row r="1043" spans="1:10" x14ac:dyDescent="0.25">
      <c r="A1043" s="7">
        <v>1</v>
      </c>
      <c r="B1043" s="8" t="s">
        <v>4417</v>
      </c>
      <c r="C1043" s="8" t="s">
        <v>4418</v>
      </c>
      <c r="D1043" s="8" t="s">
        <v>4419</v>
      </c>
      <c r="E1043" s="7">
        <v>100</v>
      </c>
      <c r="F1043" s="7">
        <v>331</v>
      </c>
      <c r="G1043" s="7">
        <v>0</v>
      </c>
      <c r="H1043" s="10" t="s">
        <v>4420</v>
      </c>
      <c r="I1043" t="s">
        <v>2838</v>
      </c>
      <c r="J1043" t="s">
        <v>2839</v>
      </c>
    </row>
    <row r="1044" spans="1:10" x14ac:dyDescent="0.25">
      <c r="A1044" s="7">
        <v>1</v>
      </c>
      <c r="B1044" s="8" t="s">
        <v>63</v>
      </c>
      <c r="C1044" s="8" t="s">
        <v>3423</v>
      </c>
      <c r="D1044" s="8" t="s">
        <v>3424</v>
      </c>
      <c r="E1044" s="7">
        <v>100</v>
      </c>
      <c r="F1044" s="7">
        <v>164</v>
      </c>
      <c r="G1044" s="9">
        <v>1.1300000000000001E-118</v>
      </c>
      <c r="H1044" s="10" t="s">
        <v>3387</v>
      </c>
      <c r="I1044" t="s">
        <v>2838</v>
      </c>
      <c r="J1044" t="s">
        <v>2839</v>
      </c>
    </row>
    <row r="1045" spans="1:10" x14ac:dyDescent="0.25">
      <c r="A1045" s="7">
        <v>1</v>
      </c>
      <c r="B1045" s="8" t="s">
        <v>4187</v>
      </c>
      <c r="C1045" s="8" t="s">
        <v>4188</v>
      </c>
      <c r="D1045" s="8" t="s">
        <v>4189</v>
      </c>
      <c r="E1045" s="7">
        <v>100</v>
      </c>
      <c r="F1045" s="7">
        <v>335</v>
      </c>
      <c r="G1045" s="7">
        <v>0</v>
      </c>
      <c r="H1045" s="10" t="s">
        <v>4190</v>
      </c>
      <c r="I1045" t="s">
        <v>2838</v>
      </c>
      <c r="J1045" t="s">
        <v>2839</v>
      </c>
    </row>
    <row r="1046" spans="1:10" x14ac:dyDescent="0.25">
      <c r="A1046" s="7">
        <v>1</v>
      </c>
      <c r="B1046" s="8" t="s">
        <v>3442</v>
      </c>
      <c r="C1046" s="8" t="s">
        <v>3443</v>
      </c>
      <c r="D1046" s="8" t="s">
        <v>3444</v>
      </c>
      <c r="E1046" s="7">
        <v>100</v>
      </c>
      <c r="F1046" s="7">
        <v>334</v>
      </c>
      <c r="G1046" s="7">
        <v>0</v>
      </c>
      <c r="H1046" s="10" t="s">
        <v>3445</v>
      </c>
      <c r="I1046" t="s">
        <v>2838</v>
      </c>
      <c r="J1046" t="s">
        <v>2839</v>
      </c>
    </row>
    <row r="1047" spans="1:10" x14ac:dyDescent="0.25">
      <c r="A1047" s="7">
        <v>1</v>
      </c>
      <c r="B1047" s="8" t="s">
        <v>4557</v>
      </c>
      <c r="C1047" s="8" t="s">
        <v>4558</v>
      </c>
      <c r="D1047" s="8" t="s">
        <v>4559</v>
      </c>
      <c r="E1047" s="7">
        <v>100</v>
      </c>
      <c r="F1047" s="7">
        <v>212</v>
      </c>
      <c r="G1047" s="9">
        <v>5.8199999999999996E-150</v>
      </c>
      <c r="H1047" s="10" t="s">
        <v>4560</v>
      </c>
      <c r="I1047" t="s">
        <v>2838</v>
      </c>
      <c r="J1047" t="s">
        <v>2839</v>
      </c>
    </row>
    <row r="1048" spans="1:10" x14ac:dyDescent="0.25">
      <c r="A1048" s="7">
        <v>1</v>
      </c>
      <c r="B1048" s="8" t="s">
        <v>4612</v>
      </c>
      <c r="C1048" s="8" t="s">
        <v>4613</v>
      </c>
      <c r="D1048" s="8" t="s">
        <v>4614</v>
      </c>
      <c r="E1048" s="7">
        <v>100</v>
      </c>
      <c r="F1048" s="7">
        <v>222</v>
      </c>
      <c r="G1048" s="9">
        <v>2.6100000000000002E-159</v>
      </c>
      <c r="H1048" s="10" t="s">
        <v>4615</v>
      </c>
      <c r="I1048" t="s">
        <v>2838</v>
      </c>
      <c r="J1048" t="s">
        <v>2839</v>
      </c>
    </row>
    <row r="1049" spans="1:10" x14ac:dyDescent="0.25">
      <c r="A1049" s="7">
        <v>1</v>
      </c>
      <c r="B1049" s="8" t="s">
        <v>3464</v>
      </c>
      <c r="C1049" s="8" t="s">
        <v>3465</v>
      </c>
      <c r="D1049" s="8" t="s">
        <v>3466</v>
      </c>
      <c r="E1049" s="7">
        <v>100</v>
      </c>
      <c r="F1049" s="7">
        <v>164</v>
      </c>
      <c r="G1049" s="9">
        <v>2.8500000000000001E-118</v>
      </c>
      <c r="H1049" s="10" t="s">
        <v>3467</v>
      </c>
      <c r="I1049" t="s">
        <v>2855</v>
      </c>
      <c r="J1049" t="s">
        <v>2856</v>
      </c>
    </row>
    <row r="1050" spans="1:10" x14ac:dyDescent="0.25">
      <c r="A1050" s="7">
        <v>1</v>
      </c>
      <c r="B1050" s="8" t="s">
        <v>4561</v>
      </c>
      <c r="C1050" s="8" t="s">
        <v>4562</v>
      </c>
      <c r="D1050" s="8" t="s">
        <v>4563</v>
      </c>
      <c r="E1050" s="7">
        <v>100</v>
      </c>
      <c r="F1050" s="7">
        <v>174</v>
      </c>
      <c r="G1050" s="9">
        <v>1.5599999999999999E-126</v>
      </c>
      <c r="H1050" s="10" t="s">
        <v>4564</v>
      </c>
      <c r="I1050" t="s">
        <v>2838</v>
      </c>
      <c r="J1050" t="s">
        <v>2839</v>
      </c>
    </row>
    <row r="1051" spans="1:10" x14ac:dyDescent="0.25">
      <c r="A1051" s="7">
        <v>1</v>
      </c>
      <c r="B1051" s="8" t="s">
        <v>68</v>
      </c>
      <c r="C1051" s="8" t="s">
        <v>3472</v>
      </c>
      <c r="D1051" s="8" t="s">
        <v>3473</v>
      </c>
      <c r="E1051" s="7">
        <v>100</v>
      </c>
      <c r="F1051" s="7">
        <v>334</v>
      </c>
      <c r="G1051" s="7">
        <v>0</v>
      </c>
      <c r="H1051" s="10" t="s">
        <v>3474</v>
      </c>
      <c r="I1051" t="s">
        <v>2838</v>
      </c>
      <c r="J1051" t="s">
        <v>2839</v>
      </c>
    </row>
    <row r="1052" spans="1:10" x14ac:dyDescent="0.25">
      <c r="A1052" s="7">
        <v>1</v>
      </c>
      <c r="B1052" s="8" t="s">
        <v>4616</v>
      </c>
      <c r="C1052" s="8" t="s">
        <v>4617</v>
      </c>
      <c r="D1052" s="8" t="s">
        <v>4618</v>
      </c>
      <c r="E1052" s="7">
        <v>99.478999999999999</v>
      </c>
      <c r="F1052" s="7">
        <v>192</v>
      </c>
      <c r="G1052" s="9">
        <v>6.26E-135</v>
      </c>
      <c r="H1052" s="10" t="s">
        <v>1211</v>
      </c>
      <c r="I1052" t="s">
        <v>2822</v>
      </c>
      <c r="J1052" t="s">
        <v>2822</v>
      </c>
    </row>
    <row r="1053" spans="1:10" x14ac:dyDescent="0.25">
      <c r="A1053" s="7">
        <v>1</v>
      </c>
      <c r="B1053" s="8" t="s">
        <v>1128</v>
      </c>
      <c r="C1053" s="8" t="s">
        <v>4231</v>
      </c>
      <c r="D1053" s="8" t="s">
        <v>4232</v>
      </c>
      <c r="E1053" s="7">
        <v>91.988</v>
      </c>
      <c r="F1053" s="7">
        <v>337</v>
      </c>
      <c r="G1053" s="7">
        <v>0</v>
      </c>
      <c r="H1053" s="10" t="s">
        <v>3302</v>
      </c>
      <c r="I1053" t="s">
        <v>2822</v>
      </c>
      <c r="J1053" t="s">
        <v>2822</v>
      </c>
    </row>
    <row r="1054" spans="1:10" x14ac:dyDescent="0.25">
      <c r="A1054" s="7">
        <v>1</v>
      </c>
      <c r="B1054" s="8" t="s">
        <v>4619</v>
      </c>
      <c r="C1054" s="8" t="s">
        <v>4620</v>
      </c>
      <c r="D1054" s="8" t="s">
        <v>4621</v>
      </c>
      <c r="E1054" s="7">
        <v>99.331000000000003</v>
      </c>
      <c r="F1054" s="7">
        <v>897</v>
      </c>
      <c r="G1054" s="7">
        <v>0</v>
      </c>
      <c r="H1054" s="10" t="s">
        <v>4622</v>
      </c>
      <c r="I1054" t="s">
        <v>2822</v>
      </c>
      <c r="J1054" t="s">
        <v>2822</v>
      </c>
    </row>
    <row r="1055" spans="1:10" x14ac:dyDescent="0.25">
      <c r="A1055" s="7">
        <v>1</v>
      </c>
      <c r="B1055" s="8" t="s">
        <v>4623</v>
      </c>
      <c r="C1055" s="8" t="s">
        <v>4624</v>
      </c>
      <c r="D1055" s="8" t="s">
        <v>4625</v>
      </c>
      <c r="E1055" s="7">
        <v>98.858999999999995</v>
      </c>
      <c r="F1055" s="7">
        <v>263</v>
      </c>
      <c r="G1055" s="7">
        <v>0</v>
      </c>
      <c r="H1055" s="10" t="s">
        <v>4626</v>
      </c>
      <c r="I1055" t="s">
        <v>2855</v>
      </c>
      <c r="J1055" t="s">
        <v>2856</v>
      </c>
    </row>
    <row r="1056" spans="1:10" x14ac:dyDescent="0.25">
      <c r="A1056" s="7">
        <v>1</v>
      </c>
      <c r="B1056" s="8" t="s">
        <v>3586</v>
      </c>
      <c r="C1056" s="8" t="s">
        <v>3587</v>
      </c>
      <c r="D1056" s="8" t="s">
        <v>3588</v>
      </c>
      <c r="E1056" s="7">
        <v>99.185000000000002</v>
      </c>
      <c r="F1056" s="7">
        <v>368</v>
      </c>
      <c r="G1056" s="7">
        <v>0</v>
      </c>
      <c r="H1056" s="10" t="s">
        <v>3589</v>
      </c>
      <c r="I1056" t="s">
        <v>2822</v>
      </c>
      <c r="J1056" t="s">
        <v>2822</v>
      </c>
    </row>
    <row r="1057" spans="1:10" x14ac:dyDescent="0.25">
      <c r="A1057" s="7">
        <v>1</v>
      </c>
      <c r="B1057" s="8" t="s">
        <v>4315</v>
      </c>
      <c r="C1057" s="8" t="s">
        <v>4316</v>
      </c>
      <c r="D1057" s="8" t="s">
        <v>4317</v>
      </c>
      <c r="E1057" s="7">
        <v>100</v>
      </c>
      <c r="F1057" s="7">
        <v>1043</v>
      </c>
      <c r="G1057" s="7">
        <v>0</v>
      </c>
      <c r="H1057" s="10" t="s">
        <v>4318</v>
      </c>
      <c r="I1057" t="s">
        <v>2822</v>
      </c>
      <c r="J1057" t="s">
        <v>2822</v>
      </c>
    </row>
    <row r="1058" spans="1:10" x14ac:dyDescent="0.25">
      <c r="A1058" s="7">
        <v>2</v>
      </c>
      <c r="B1058" s="8" t="s">
        <v>73</v>
      </c>
      <c r="C1058" s="8" t="s">
        <v>2831</v>
      </c>
      <c r="D1058" s="8" t="s">
        <v>2832</v>
      </c>
      <c r="E1058" s="7">
        <v>96.406999999999996</v>
      </c>
      <c r="F1058" s="7">
        <v>334</v>
      </c>
      <c r="G1058" s="7">
        <v>0</v>
      </c>
      <c r="H1058" s="10" t="s">
        <v>2833</v>
      </c>
      <c r="I1058" t="s">
        <v>2822</v>
      </c>
      <c r="J1058" t="s">
        <v>2822</v>
      </c>
    </row>
    <row r="1059" spans="1:10" x14ac:dyDescent="0.25">
      <c r="A1059" s="7">
        <v>1</v>
      </c>
      <c r="B1059" s="8" t="s">
        <v>4627</v>
      </c>
      <c r="C1059" s="8" t="s">
        <v>4628</v>
      </c>
      <c r="D1059" s="8" t="s">
        <v>4629</v>
      </c>
      <c r="E1059" s="7">
        <v>100</v>
      </c>
      <c r="F1059" s="7">
        <v>370</v>
      </c>
      <c r="G1059" s="7">
        <v>0</v>
      </c>
      <c r="H1059" s="10" t="s">
        <v>4630</v>
      </c>
      <c r="I1059" t="s">
        <v>2838</v>
      </c>
      <c r="J1059" t="s">
        <v>2839</v>
      </c>
    </row>
    <row r="1060" spans="1:10" x14ac:dyDescent="0.25">
      <c r="A1060" s="7">
        <v>1</v>
      </c>
      <c r="B1060" s="8" t="s">
        <v>2834</v>
      </c>
      <c r="C1060" s="8" t="s">
        <v>2835</v>
      </c>
      <c r="D1060" s="8" t="s">
        <v>2836</v>
      </c>
      <c r="E1060" s="7">
        <v>100</v>
      </c>
      <c r="F1060" s="7">
        <v>314</v>
      </c>
      <c r="G1060" s="7">
        <v>0</v>
      </c>
      <c r="H1060" s="10" t="s">
        <v>2837</v>
      </c>
      <c r="I1060" t="s">
        <v>2838</v>
      </c>
      <c r="J1060" t="s">
        <v>2839</v>
      </c>
    </row>
    <row r="1061" spans="1:10" x14ac:dyDescent="0.25">
      <c r="A1061" s="7">
        <v>2</v>
      </c>
      <c r="B1061" s="8" t="s">
        <v>4489</v>
      </c>
      <c r="C1061" s="8" t="s">
        <v>4490</v>
      </c>
      <c r="D1061" s="8" t="s">
        <v>4491</v>
      </c>
      <c r="E1061" s="7">
        <v>100</v>
      </c>
      <c r="F1061" s="7">
        <v>219</v>
      </c>
      <c r="G1061" s="9">
        <v>1.42E-161</v>
      </c>
      <c r="H1061" s="10" t="s">
        <v>4492</v>
      </c>
      <c r="I1061" t="s">
        <v>2822</v>
      </c>
      <c r="J1061" t="s">
        <v>2822</v>
      </c>
    </row>
    <row r="1062" spans="1:10" x14ac:dyDescent="0.25">
      <c r="A1062" s="7">
        <v>1</v>
      </c>
      <c r="B1062" s="8" t="s">
        <v>4631</v>
      </c>
      <c r="C1062" s="8" t="s">
        <v>4359</v>
      </c>
      <c r="D1062" s="8" t="s">
        <v>4360</v>
      </c>
      <c r="E1062" s="7">
        <v>100</v>
      </c>
      <c r="F1062" s="7">
        <v>164</v>
      </c>
      <c r="G1062" s="9">
        <v>6.9099999999999998E-115</v>
      </c>
      <c r="H1062" s="10" t="s">
        <v>4361</v>
      </c>
      <c r="I1062" t="s">
        <v>2927</v>
      </c>
      <c r="J1062" t="s">
        <v>2927</v>
      </c>
    </row>
    <row r="1063" spans="1:10" x14ac:dyDescent="0.25">
      <c r="A1063" s="7">
        <v>1</v>
      </c>
      <c r="B1063" s="8" t="s">
        <v>4632</v>
      </c>
      <c r="C1063" s="8" t="s">
        <v>4633</v>
      </c>
      <c r="D1063" s="8" t="s">
        <v>4634</v>
      </c>
      <c r="E1063" s="7">
        <v>97.287000000000006</v>
      </c>
      <c r="F1063" s="7">
        <v>258</v>
      </c>
      <c r="G1063" s="9">
        <v>5.1700000000000002E-178</v>
      </c>
      <c r="H1063" s="10" t="s">
        <v>4635</v>
      </c>
      <c r="I1063" t="s">
        <v>2838</v>
      </c>
      <c r="J1063" t="s">
        <v>2839</v>
      </c>
    </row>
    <row r="1064" spans="1:10" x14ac:dyDescent="0.25">
      <c r="A1064" s="7">
        <v>2</v>
      </c>
      <c r="B1064" s="8" t="s">
        <v>4636</v>
      </c>
      <c r="C1064" s="8" t="s">
        <v>4637</v>
      </c>
      <c r="D1064" s="8" t="s">
        <v>4638</v>
      </c>
      <c r="E1064" s="7">
        <v>96.953999999999994</v>
      </c>
      <c r="F1064" s="7">
        <v>197</v>
      </c>
      <c r="G1064" s="9">
        <v>1.03E-135</v>
      </c>
      <c r="H1064" s="10" t="s">
        <v>4639</v>
      </c>
      <c r="I1064" t="s">
        <v>2877</v>
      </c>
      <c r="J1064" t="s">
        <v>2878</v>
      </c>
    </row>
    <row r="1065" spans="1:10" x14ac:dyDescent="0.25">
      <c r="A1065" s="7">
        <v>1</v>
      </c>
      <c r="B1065" s="8" t="s">
        <v>4362</v>
      </c>
      <c r="C1065" s="8" t="s">
        <v>4363</v>
      </c>
      <c r="D1065" s="8" t="s">
        <v>4364</v>
      </c>
      <c r="E1065" s="7">
        <v>95.037999999999997</v>
      </c>
      <c r="F1065" s="7">
        <v>262</v>
      </c>
      <c r="G1065" s="9">
        <v>1.1500000000000001E-177</v>
      </c>
      <c r="H1065" s="10" t="s">
        <v>4365</v>
      </c>
      <c r="I1065" t="s">
        <v>2822</v>
      </c>
      <c r="J1065" t="s">
        <v>2822</v>
      </c>
    </row>
    <row r="1066" spans="1:10" x14ac:dyDescent="0.25">
      <c r="A1066" s="7">
        <v>1</v>
      </c>
      <c r="B1066" s="8" t="s">
        <v>2899</v>
      </c>
      <c r="C1066" s="8" t="s">
        <v>2879</v>
      </c>
      <c r="D1066" s="8" t="s">
        <v>2880</v>
      </c>
      <c r="E1066" s="7">
        <v>100</v>
      </c>
      <c r="F1066" s="7">
        <v>256</v>
      </c>
      <c r="G1066" s="7">
        <v>0</v>
      </c>
      <c r="H1066" s="10" t="s">
        <v>2881</v>
      </c>
      <c r="I1066" t="s">
        <v>2822</v>
      </c>
      <c r="J1066" t="s">
        <v>2822</v>
      </c>
    </row>
    <row r="1067" spans="1:10" x14ac:dyDescent="0.25">
      <c r="A1067" s="7">
        <v>1</v>
      </c>
      <c r="B1067" s="8" t="s">
        <v>162</v>
      </c>
      <c r="C1067" s="8" t="s">
        <v>2900</v>
      </c>
      <c r="D1067" s="8" t="s">
        <v>2901</v>
      </c>
      <c r="E1067" s="7">
        <v>100</v>
      </c>
      <c r="F1067" s="7">
        <v>563</v>
      </c>
      <c r="G1067" s="7">
        <v>0</v>
      </c>
      <c r="H1067" s="10" t="s">
        <v>2894</v>
      </c>
      <c r="I1067" t="s">
        <v>2822</v>
      </c>
      <c r="J1067" t="s">
        <v>2822</v>
      </c>
    </row>
    <row r="1068" spans="1:10" x14ac:dyDescent="0.25">
      <c r="A1068" s="7">
        <v>95</v>
      </c>
      <c r="B1068" s="8" t="s">
        <v>4640</v>
      </c>
      <c r="C1068" s="8" t="s">
        <v>3484</v>
      </c>
      <c r="D1068" s="8" t="s">
        <v>3485</v>
      </c>
      <c r="E1068" s="7">
        <v>69.078999999999994</v>
      </c>
      <c r="F1068" s="7">
        <v>304</v>
      </c>
      <c r="G1068" s="9">
        <v>1.9599999999999999E-150</v>
      </c>
      <c r="H1068" s="10" t="s">
        <v>3486</v>
      </c>
      <c r="I1068" t="s">
        <v>3487</v>
      </c>
      <c r="J1068" t="s">
        <v>3487</v>
      </c>
    </row>
    <row r="1069" spans="1:10" x14ac:dyDescent="0.25">
      <c r="A1069" s="7">
        <v>2</v>
      </c>
      <c r="B1069" s="8" t="s">
        <v>4641</v>
      </c>
      <c r="C1069" s="8" t="s">
        <v>4550</v>
      </c>
      <c r="D1069" s="8" t="s">
        <v>4551</v>
      </c>
      <c r="E1069" s="7">
        <v>96.802999999999997</v>
      </c>
      <c r="F1069" s="7">
        <v>563</v>
      </c>
      <c r="G1069" s="7">
        <v>0</v>
      </c>
      <c r="H1069" s="10" t="s">
        <v>4552</v>
      </c>
      <c r="I1069" t="s">
        <v>2822</v>
      </c>
      <c r="J1069" t="s">
        <v>2822</v>
      </c>
    </row>
    <row r="1070" spans="1:10" x14ac:dyDescent="0.25">
      <c r="A1070" s="7">
        <v>3</v>
      </c>
      <c r="B1070" s="8" t="s">
        <v>4642</v>
      </c>
      <c r="C1070" s="8" t="s">
        <v>4643</v>
      </c>
      <c r="D1070" s="8" t="s">
        <v>4644</v>
      </c>
      <c r="E1070" s="7">
        <v>74.912000000000006</v>
      </c>
      <c r="F1070" s="7">
        <v>566</v>
      </c>
      <c r="G1070" s="7">
        <v>0</v>
      </c>
      <c r="H1070" s="10" t="s">
        <v>4645</v>
      </c>
      <c r="I1070" t="s">
        <v>2913</v>
      </c>
      <c r="J1070" t="s">
        <v>2914</v>
      </c>
    </row>
    <row r="1071" spans="1:10" x14ac:dyDescent="0.25">
      <c r="A1071" s="7">
        <v>1</v>
      </c>
      <c r="B1071" s="8" t="s">
        <v>4646</v>
      </c>
      <c r="C1071" s="8" t="s">
        <v>4647</v>
      </c>
      <c r="D1071" s="8" t="s">
        <v>4648</v>
      </c>
      <c r="E1071" s="7">
        <v>97.706000000000003</v>
      </c>
      <c r="F1071" s="7">
        <v>218</v>
      </c>
      <c r="G1071" s="9">
        <v>2.2099999999999998E-151</v>
      </c>
      <c r="H1071" s="10" t="s">
        <v>4649</v>
      </c>
      <c r="I1071" t="s">
        <v>2822</v>
      </c>
      <c r="J1071" t="s">
        <v>2822</v>
      </c>
    </row>
    <row r="1072" spans="1:10" x14ac:dyDescent="0.25">
      <c r="A1072" s="7">
        <v>3</v>
      </c>
      <c r="B1072" s="8" t="s">
        <v>4650</v>
      </c>
      <c r="C1072" s="8" t="s">
        <v>4651</v>
      </c>
      <c r="D1072" s="8" t="s">
        <v>4652</v>
      </c>
      <c r="E1072" s="7">
        <v>90.957999999999998</v>
      </c>
      <c r="F1072" s="7">
        <v>553</v>
      </c>
      <c r="G1072" s="7">
        <v>0</v>
      </c>
      <c r="H1072" s="10" t="s">
        <v>4653</v>
      </c>
      <c r="I1072" t="s">
        <v>2927</v>
      </c>
      <c r="J1072" t="s">
        <v>2927</v>
      </c>
    </row>
    <row r="1073" spans="1:10" x14ac:dyDescent="0.25">
      <c r="A1073" s="7">
        <v>1</v>
      </c>
      <c r="B1073" s="8" t="s">
        <v>3028</v>
      </c>
      <c r="C1073" s="8" t="s">
        <v>3029</v>
      </c>
      <c r="D1073" s="8" t="s">
        <v>3030</v>
      </c>
      <c r="E1073" s="7">
        <v>97.866</v>
      </c>
      <c r="F1073" s="7">
        <v>328</v>
      </c>
      <c r="G1073" s="7">
        <v>0</v>
      </c>
      <c r="H1073" s="10" t="s">
        <v>3031</v>
      </c>
      <c r="I1073" t="s">
        <v>2822</v>
      </c>
      <c r="J1073" t="s">
        <v>2822</v>
      </c>
    </row>
    <row r="1074" spans="1:10" x14ac:dyDescent="0.25">
      <c r="A1074" s="7">
        <v>1</v>
      </c>
      <c r="B1074" s="8" t="s">
        <v>83</v>
      </c>
      <c r="C1074" s="8" t="s">
        <v>4418</v>
      </c>
      <c r="D1074" s="8" t="s">
        <v>4419</v>
      </c>
      <c r="E1074" s="7">
        <v>93.656000000000006</v>
      </c>
      <c r="F1074" s="7">
        <v>331</v>
      </c>
      <c r="G1074" s="7">
        <v>0</v>
      </c>
      <c r="H1074" s="10" t="s">
        <v>4420</v>
      </c>
      <c r="I1074" t="s">
        <v>2838</v>
      </c>
      <c r="J1074" t="s">
        <v>2839</v>
      </c>
    </row>
    <row r="1075" spans="1:10" x14ac:dyDescent="0.25">
      <c r="A1075" s="7">
        <v>1</v>
      </c>
      <c r="B1075" s="8" t="s">
        <v>4445</v>
      </c>
      <c r="C1075" s="8" t="s">
        <v>4446</v>
      </c>
      <c r="D1075" s="8" t="s">
        <v>4447</v>
      </c>
      <c r="E1075" s="7">
        <v>97.152000000000001</v>
      </c>
      <c r="F1075" s="7">
        <v>316</v>
      </c>
      <c r="G1075" s="7">
        <v>0</v>
      </c>
      <c r="H1075" s="10" t="s">
        <v>4448</v>
      </c>
      <c r="I1075" t="s">
        <v>2822</v>
      </c>
      <c r="J1075" t="s">
        <v>2822</v>
      </c>
    </row>
    <row r="1076" spans="1:10" x14ac:dyDescent="0.25">
      <c r="A1076" s="7">
        <v>1</v>
      </c>
      <c r="B1076" s="8" t="s">
        <v>4654</v>
      </c>
      <c r="C1076" s="8" t="s">
        <v>4655</v>
      </c>
      <c r="D1076" s="8" t="s">
        <v>4656</v>
      </c>
      <c r="E1076" s="7">
        <v>96.537000000000006</v>
      </c>
      <c r="F1076" s="7">
        <v>231</v>
      </c>
      <c r="G1076" s="9">
        <v>5.9000000000000002E-161</v>
      </c>
      <c r="H1076" s="10" t="s">
        <v>4657</v>
      </c>
      <c r="I1076" t="s">
        <v>2822</v>
      </c>
      <c r="J1076" t="s">
        <v>2822</v>
      </c>
    </row>
    <row r="1077" spans="1:10" x14ac:dyDescent="0.25">
      <c r="A1077" s="7">
        <v>1</v>
      </c>
      <c r="B1077" s="8" t="s">
        <v>4658</v>
      </c>
      <c r="C1077" s="8" t="s">
        <v>4659</v>
      </c>
      <c r="D1077" s="8" t="s">
        <v>4660</v>
      </c>
      <c r="E1077" s="7">
        <v>92.897999999999996</v>
      </c>
      <c r="F1077" s="7">
        <v>352</v>
      </c>
      <c r="G1077" s="7">
        <v>0</v>
      </c>
      <c r="H1077" s="10" t="s">
        <v>4661</v>
      </c>
      <c r="I1077" t="s">
        <v>2822</v>
      </c>
      <c r="J1077" t="s">
        <v>2822</v>
      </c>
    </row>
    <row r="1078" spans="1:10" x14ac:dyDescent="0.25">
      <c r="A1078" s="7">
        <v>1</v>
      </c>
      <c r="B1078" s="8" t="s">
        <v>85</v>
      </c>
      <c r="C1078" s="8" t="s">
        <v>3048</v>
      </c>
      <c r="D1078" s="8" t="s">
        <v>3049</v>
      </c>
      <c r="E1078" s="7">
        <v>95.683000000000007</v>
      </c>
      <c r="F1078" s="7">
        <v>278</v>
      </c>
      <c r="G1078" s="7">
        <v>0</v>
      </c>
      <c r="H1078" s="10" t="s">
        <v>3050</v>
      </c>
      <c r="I1078" t="s">
        <v>2822</v>
      </c>
      <c r="J1078" t="s">
        <v>2822</v>
      </c>
    </row>
    <row r="1079" spans="1:10" x14ac:dyDescent="0.25">
      <c r="A1079" s="7">
        <v>1</v>
      </c>
      <c r="B1079" s="8" t="s">
        <v>4662</v>
      </c>
      <c r="C1079" s="8" t="s">
        <v>4663</v>
      </c>
      <c r="D1079" s="8" t="s">
        <v>4664</v>
      </c>
      <c r="E1079" s="7">
        <v>87.87</v>
      </c>
      <c r="F1079" s="7">
        <v>338</v>
      </c>
      <c r="G1079" s="7">
        <v>0</v>
      </c>
      <c r="H1079" s="10" t="s">
        <v>4420</v>
      </c>
      <c r="I1079" t="s">
        <v>2838</v>
      </c>
      <c r="J1079" t="s">
        <v>2839</v>
      </c>
    </row>
    <row r="1080" spans="1:10" x14ac:dyDescent="0.25">
      <c r="A1080" s="7">
        <v>1</v>
      </c>
      <c r="B1080" s="8" t="s">
        <v>4665</v>
      </c>
      <c r="C1080" s="8" t="s">
        <v>4666</v>
      </c>
      <c r="D1080" s="8" t="s">
        <v>4667</v>
      </c>
      <c r="E1080" s="7">
        <v>99.727999999999994</v>
      </c>
      <c r="F1080" s="7">
        <v>735</v>
      </c>
      <c r="G1080" s="7">
        <v>0</v>
      </c>
      <c r="H1080" s="10" t="s">
        <v>4668</v>
      </c>
      <c r="I1080" t="s">
        <v>2822</v>
      </c>
      <c r="J1080" t="s">
        <v>2822</v>
      </c>
    </row>
    <row r="1081" spans="1:10" x14ac:dyDescent="0.25">
      <c r="A1081" s="7">
        <v>1</v>
      </c>
      <c r="B1081" s="8" t="s">
        <v>4669</v>
      </c>
      <c r="C1081" s="8" t="s">
        <v>4670</v>
      </c>
      <c r="D1081" s="8" t="s">
        <v>4671</v>
      </c>
      <c r="E1081" s="7">
        <v>100</v>
      </c>
      <c r="F1081" s="7">
        <v>418</v>
      </c>
      <c r="G1081" s="7">
        <v>0</v>
      </c>
      <c r="H1081" s="10" t="s">
        <v>4672</v>
      </c>
      <c r="I1081" t="s">
        <v>2927</v>
      </c>
      <c r="J1081" t="s">
        <v>2927</v>
      </c>
    </row>
    <row r="1082" spans="1:10" x14ac:dyDescent="0.25">
      <c r="A1082" s="7">
        <v>1</v>
      </c>
      <c r="B1082" s="8" t="s">
        <v>4673</v>
      </c>
      <c r="C1082" s="8" t="s">
        <v>4674</v>
      </c>
      <c r="D1082" s="8" t="s">
        <v>4675</v>
      </c>
      <c r="E1082" s="7">
        <v>100</v>
      </c>
      <c r="F1082" s="7">
        <v>451</v>
      </c>
      <c r="G1082" s="7">
        <v>0</v>
      </c>
      <c r="H1082" s="10" t="s">
        <v>3650</v>
      </c>
      <c r="I1082" t="s">
        <v>2822</v>
      </c>
      <c r="J1082" t="s">
        <v>2822</v>
      </c>
    </row>
    <row r="1083" spans="1:10" x14ac:dyDescent="0.25">
      <c r="A1083" s="7">
        <v>1</v>
      </c>
      <c r="B1083" s="8" t="s">
        <v>3960</v>
      </c>
      <c r="C1083" s="8" t="s">
        <v>3961</v>
      </c>
      <c r="D1083" s="8" t="s">
        <v>3962</v>
      </c>
      <c r="E1083" s="7">
        <v>100</v>
      </c>
      <c r="F1083" s="7">
        <v>183</v>
      </c>
      <c r="G1083" s="9">
        <v>4.0599999999999999E-128</v>
      </c>
      <c r="H1083" s="10" t="s">
        <v>3963</v>
      </c>
      <c r="I1083" t="s">
        <v>2822</v>
      </c>
      <c r="J1083" t="s">
        <v>2822</v>
      </c>
    </row>
    <row r="1084" spans="1:10" x14ac:dyDescent="0.25">
      <c r="A1084" s="7">
        <v>1</v>
      </c>
      <c r="B1084" s="8" t="s">
        <v>3968</v>
      </c>
      <c r="C1084" s="8" t="s">
        <v>3969</v>
      </c>
      <c r="D1084" s="8" t="s">
        <v>3970</v>
      </c>
      <c r="E1084" s="7">
        <v>98.197999999999993</v>
      </c>
      <c r="F1084" s="7">
        <v>222</v>
      </c>
      <c r="G1084" s="9">
        <v>6.1400000000000003E-154</v>
      </c>
      <c r="H1084" s="10" t="s">
        <v>3971</v>
      </c>
      <c r="I1084" t="s">
        <v>2822</v>
      </c>
      <c r="J1084" t="s">
        <v>2822</v>
      </c>
    </row>
    <row r="1085" spans="1:10" x14ac:dyDescent="0.25">
      <c r="A1085" s="7">
        <v>1</v>
      </c>
      <c r="B1085" s="8" t="s">
        <v>4510</v>
      </c>
      <c r="C1085" s="8" t="s">
        <v>4511</v>
      </c>
      <c r="D1085" s="8" t="s">
        <v>4512</v>
      </c>
      <c r="E1085" s="7">
        <v>95.74</v>
      </c>
      <c r="F1085" s="7">
        <v>493</v>
      </c>
      <c r="G1085" s="7">
        <v>0</v>
      </c>
      <c r="H1085" s="10" t="s">
        <v>4513</v>
      </c>
      <c r="I1085" t="s">
        <v>2927</v>
      </c>
      <c r="J1085" t="s">
        <v>2927</v>
      </c>
    </row>
    <row r="1086" spans="1:10" x14ac:dyDescent="0.25">
      <c r="A1086" s="7">
        <v>1</v>
      </c>
      <c r="B1086" s="8" t="s">
        <v>4676</v>
      </c>
      <c r="C1086" s="8" t="s">
        <v>4677</v>
      </c>
      <c r="D1086" s="8" t="s">
        <v>4678</v>
      </c>
      <c r="E1086" s="7">
        <v>97.927000000000007</v>
      </c>
      <c r="F1086" s="7">
        <v>772</v>
      </c>
      <c r="G1086" s="7">
        <v>0</v>
      </c>
      <c r="H1086" s="10" t="s">
        <v>4142</v>
      </c>
      <c r="I1086" t="s">
        <v>2822</v>
      </c>
      <c r="J1086" t="s">
        <v>2822</v>
      </c>
    </row>
    <row r="1087" spans="1:10" x14ac:dyDescent="0.25">
      <c r="A1087" s="7">
        <v>1</v>
      </c>
      <c r="B1087" s="8" t="s">
        <v>4514</v>
      </c>
      <c r="C1087" s="8" t="s">
        <v>4515</v>
      </c>
      <c r="D1087" s="8" t="s">
        <v>4516</v>
      </c>
      <c r="E1087" s="7">
        <v>86.153999999999996</v>
      </c>
      <c r="F1087" s="7">
        <v>585</v>
      </c>
      <c r="G1087" s="7">
        <v>0</v>
      </c>
      <c r="H1087" s="10" t="s">
        <v>4517</v>
      </c>
      <c r="I1087" t="s">
        <v>2838</v>
      </c>
      <c r="J1087" t="s">
        <v>2839</v>
      </c>
    </row>
    <row r="1088" spans="1:10" x14ac:dyDescent="0.25">
      <c r="A1088" s="7">
        <v>1</v>
      </c>
      <c r="B1088" s="8" t="s">
        <v>4679</v>
      </c>
      <c r="C1088" s="8" t="s">
        <v>4677</v>
      </c>
      <c r="D1088" s="8" t="s">
        <v>4678</v>
      </c>
      <c r="E1088" s="7">
        <v>100</v>
      </c>
      <c r="F1088" s="7">
        <v>772</v>
      </c>
      <c r="G1088" s="7">
        <v>0</v>
      </c>
      <c r="H1088" s="10" t="s">
        <v>4142</v>
      </c>
      <c r="I1088" t="s">
        <v>2822</v>
      </c>
      <c r="J1088" t="s">
        <v>2822</v>
      </c>
    </row>
    <row r="1089" spans="1:10" x14ac:dyDescent="0.25">
      <c r="A1089" s="7">
        <v>1</v>
      </c>
      <c r="B1089" s="8" t="s">
        <v>4680</v>
      </c>
      <c r="C1089" s="8" t="s">
        <v>4681</v>
      </c>
      <c r="D1089" s="8" t="s">
        <v>4682</v>
      </c>
      <c r="E1089" s="7">
        <v>97.903000000000006</v>
      </c>
      <c r="F1089" s="7">
        <v>1049</v>
      </c>
      <c r="G1089" s="7">
        <v>0</v>
      </c>
      <c r="H1089" s="10" t="s">
        <v>4683</v>
      </c>
      <c r="I1089" t="s">
        <v>4684</v>
      </c>
      <c r="J1089" t="s">
        <v>4684</v>
      </c>
    </row>
    <row r="1090" spans="1:10" x14ac:dyDescent="0.25">
      <c r="A1090" s="7">
        <v>1</v>
      </c>
      <c r="B1090" s="8" t="s">
        <v>4518</v>
      </c>
      <c r="C1090" s="8" t="s">
        <v>4519</v>
      </c>
      <c r="D1090" s="8" t="s">
        <v>4520</v>
      </c>
      <c r="E1090" s="7">
        <v>95.341999999999999</v>
      </c>
      <c r="F1090" s="7">
        <v>322</v>
      </c>
      <c r="G1090" s="7">
        <v>0</v>
      </c>
      <c r="H1090" s="10" t="s">
        <v>4521</v>
      </c>
      <c r="I1090" t="s">
        <v>2822</v>
      </c>
      <c r="J1090" t="s">
        <v>2822</v>
      </c>
    </row>
    <row r="1091" spans="1:10" x14ac:dyDescent="0.25">
      <c r="A1091" s="7">
        <v>5</v>
      </c>
      <c r="B1091" s="8" t="s">
        <v>4522</v>
      </c>
      <c r="C1091" s="8" t="s">
        <v>4523</v>
      </c>
      <c r="D1091" s="8" t="s">
        <v>4524</v>
      </c>
      <c r="E1091" s="7">
        <v>91.292000000000002</v>
      </c>
      <c r="F1091" s="7">
        <v>356</v>
      </c>
      <c r="G1091" s="7">
        <v>0</v>
      </c>
      <c r="H1091" s="10" t="s">
        <v>4525</v>
      </c>
      <c r="I1091" t="s">
        <v>4526</v>
      </c>
      <c r="J1091" t="s">
        <v>4526</v>
      </c>
    </row>
    <row r="1092" spans="1:10" x14ac:dyDescent="0.25">
      <c r="A1092" s="7">
        <v>1</v>
      </c>
      <c r="B1092" s="8" t="s">
        <v>4685</v>
      </c>
      <c r="C1092" s="8" t="s">
        <v>4686</v>
      </c>
      <c r="D1092" s="8" t="s">
        <v>4687</v>
      </c>
      <c r="E1092" s="7">
        <v>99.718999999999994</v>
      </c>
      <c r="F1092" s="7">
        <v>356</v>
      </c>
      <c r="G1092" s="7">
        <v>0</v>
      </c>
      <c r="H1092" s="10" t="s">
        <v>4688</v>
      </c>
      <c r="I1092" t="s">
        <v>2947</v>
      </c>
      <c r="J1092" t="s">
        <v>2947</v>
      </c>
    </row>
    <row r="1093" spans="1:10" x14ac:dyDescent="0.25">
      <c r="A1093" s="7">
        <v>1</v>
      </c>
      <c r="B1093" s="8" t="s">
        <v>4689</v>
      </c>
      <c r="C1093" s="8" t="s">
        <v>4690</v>
      </c>
      <c r="D1093" s="8" t="s">
        <v>4691</v>
      </c>
      <c r="E1093" s="7">
        <v>97.367999999999995</v>
      </c>
      <c r="F1093" s="7">
        <v>494</v>
      </c>
      <c r="G1093" s="7">
        <v>0</v>
      </c>
      <c r="H1093" s="10" t="s">
        <v>3241</v>
      </c>
      <c r="I1093" t="s">
        <v>2822</v>
      </c>
      <c r="J1093" t="s">
        <v>2822</v>
      </c>
    </row>
    <row r="1094" spans="1:10" x14ac:dyDescent="0.25">
      <c r="A1094" s="7">
        <v>12</v>
      </c>
      <c r="B1094" s="8" t="s">
        <v>3246</v>
      </c>
      <c r="C1094" s="8" t="s">
        <v>3247</v>
      </c>
      <c r="D1094" s="8" t="s">
        <v>3248</v>
      </c>
      <c r="E1094" s="7">
        <v>72.947000000000003</v>
      </c>
      <c r="F1094" s="7">
        <v>207</v>
      </c>
      <c r="G1094" s="9">
        <v>4.1500000000000003E-101</v>
      </c>
      <c r="H1094" s="10" t="s">
        <v>3249</v>
      </c>
      <c r="I1094" t="s">
        <v>2877</v>
      </c>
      <c r="J1094" t="s">
        <v>2878</v>
      </c>
    </row>
    <row r="1095" spans="1:10" x14ac:dyDescent="0.25">
      <c r="A1095" s="7">
        <v>1</v>
      </c>
      <c r="B1095" s="8" t="s">
        <v>4527</v>
      </c>
      <c r="C1095" s="8" t="s">
        <v>4528</v>
      </c>
      <c r="D1095" s="8" t="s">
        <v>4529</v>
      </c>
      <c r="E1095" s="7">
        <v>97.192999999999998</v>
      </c>
      <c r="F1095" s="7">
        <v>285</v>
      </c>
      <c r="G1095" s="7">
        <v>0</v>
      </c>
      <c r="H1095" s="10" t="s">
        <v>4530</v>
      </c>
      <c r="I1095" t="s">
        <v>2927</v>
      </c>
      <c r="J1095" t="s">
        <v>2927</v>
      </c>
    </row>
    <row r="1096" spans="1:10" x14ac:dyDescent="0.25">
      <c r="A1096" s="7">
        <v>1</v>
      </c>
      <c r="B1096" s="8" t="s">
        <v>4692</v>
      </c>
      <c r="C1096" s="8" t="s">
        <v>4693</v>
      </c>
      <c r="D1096" s="8" t="s">
        <v>4694</v>
      </c>
      <c r="E1096" s="7">
        <v>96</v>
      </c>
      <c r="F1096" s="7">
        <v>350</v>
      </c>
      <c r="G1096" s="7">
        <v>0</v>
      </c>
      <c r="H1096" s="10" t="s">
        <v>3391</v>
      </c>
      <c r="I1096" t="s">
        <v>2822</v>
      </c>
      <c r="J1096" t="s">
        <v>2822</v>
      </c>
    </row>
    <row r="1097" spans="1:10" x14ac:dyDescent="0.25">
      <c r="A1097" s="7">
        <v>1</v>
      </c>
      <c r="B1097" s="8" t="s">
        <v>3271</v>
      </c>
      <c r="C1097" s="8" t="s">
        <v>3272</v>
      </c>
      <c r="D1097" s="8" t="s">
        <v>3273</v>
      </c>
      <c r="E1097" s="7">
        <v>98.522999999999996</v>
      </c>
      <c r="F1097" s="7">
        <v>474</v>
      </c>
      <c r="G1097" s="7">
        <v>0</v>
      </c>
      <c r="H1097" s="10" t="s">
        <v>3274</v>
      </c>
      <c r="I1097" t="s">
        <v>2822</v>
      </c>
      <c r="J1097" t="s">
        <v>2822</v>
      </c>
    </row>
    <row r="1098" spans="1:10" x14ac:dyDescent="0.25">
      <c r="A1098" s="7">
        <v>1</v>
      </c>
      <c r="B1098" s="8" t="s">
        <v>4695</v>
      </c>
      <c r="C1098" s="8" t="s">
        <v>4696</v>
      </c>
      <c r="D1098" s="8" t="s">
        <v>4697</v>
      </c>
      <c r="E1098" s="7">
        <v>96.408000000000001</v>
      </c>
      <c r="F1098" s="7">
        <v>529</v>
      </c>
      <c r="G1098" s="7">
        <v>0</v>
      </c>
      <c r="H1098" s="10" t="s">
        <v>4698</v>
      </c>
      <c r="I1098" t="s">
        <v>2822</v>
      </c>
      <c r="J1098" t="s">
        <v>2822</v>
      </c>
    </row>
    <row r="1099" spans="1:10" x14ac:dyDescent="0.25">
      <c r="A1099" s="7">
        <v>1</v>
      </c>
      <c r="B1099" s="8" t="s">
        <v>4531</v>
      </c>
      <c r="C1099" s="8" t="s">
        <v>4532</v>
      </c>
      <c r="D1099" s="8" t="s">
        <v>4533</v>
      </c>
      <c r="E1099" s="7">
        <v>95.96</v>
      </c>
      <c r="F1099" s="7">
        <v>198</v>
      </c>
      <c r="G1099" s="9">
        <v>1.38E-126</v>
      </c>
      <c r="H1099" s="10" t="s">
        <v>4534</v>
      </c>
      <c r="I1099" t="s">
        <v>2822</v>
      </c>
      <c r="J1099" t="s">
        <v>2822</v>
      </c>
    </row>
    <row r="1100" spans="1:10" x14ac:dyDescent="0.25">
      <c r="A1100" s="7">
        <v>1</v>
      </c>
      <c r="B1100" s="8" t="s">
        <v>4699</v>
      </c>
      <c r="C1100" s="8" t="s">
        <v>4690</v>
      </c>
      <c r="D1100" s="8" t="s">
        <v>4691</v>
      </c>
      <c r="E1100" s="7">
        <v>99.808999999999997</v>
      </c>
      <c r="F1100" s="7">
        <v>523</v>
      </c>
      <c r="G1100" s="7">
        <v>0</v>
      </c>
      <c r="H1100" s="10" t="s">
        <v>3241</v>
      </c>
      <c r="I1100" t="s">
        <v>2822</v>
      </c>
      <c r="J1100" t="s">
        <v>2822</v>
      </c>
    </row>
    <row r="1101" spans="1:10" x14ac:dyDescent="0.25">
      <c r="A1101" s="7">
        <v>1</v>
      </c>
      <c r="B1101" s="8" t="s">
        <v>4700</v>
      </c>
      <c r="C1101" s="8" t="s">
        <v>4701</v>
      </c>
      <c r="D1101" s="8" t="s">
        <v>4702</v>
      </c>
      <c r="E1101" s="7">
        <v>98.775999999999996</v>
      </c>
      <c r="F1101" s="7">
        <v>572</v>
      </c>
      <c r="G1101" s="7">
        <v>0</v>
      </c>
      <c r="H1101" s="10" t="s">
        <v>4703</v>
      </c>
      <c r="I1101" t="s">
        <v>2822</v>
      </c>
      <c r="J1101" t="s">
        <v>2822</v>
      </c>
    </row>
    <row r="1102" spans="1:10" x14ac:dyDescent="0.25">
      <c r="A1102" s="7">
        <v>1</v>
      </c>
      <c r="B1102" s="8" t="s">
        <v>4704</v>
      </c>
      <c r="C1102" s="8" t="s">
        <v>4705</v>
      </c>
      <c r="D1102" s="8" t="s">
        <v>4706</v>
      </c>
      <c r="E1102" s="7">
        <v>100</v>
      </c>
      <c r="F1102" s="7">
        <v>621</v>
      </c>
      <c r="G1102" s="7">
        <v>0</v>
      </c>
      <c r="H1102" s="10" t="s">
        <v>4707</v>
      </c>
      <c r="I1102" t="s">
        <v>2822</v>
      </c>
      <c r="J1102" t="s">
        <v>2822</v>
      </c>
    </row>
    <row r="1103" spans="1:10" x14ac:dyDescent="0.25">
      <c r="A1103" s="7">
        <v>1</v>
      </c>
      <c r="B1103" s="8" t="s">
        <v>4708</v>
      </c>
      <c r="C1103" s="8" t="s">
        <v>4709</v>
      </c>
      <c r="D1103" s="8" t="s">
        <v>4710</v>
      </c>
      <c r="E1103" s="7">
        <v>98.915000000000006</v>
      </c>
      <c r="F1103" s="7">
        <v>461</v>
      </c>
      <c r="G1103" s="7">
        <v>0</v>
      </c>
      <c r="H1103" s="10" t="s">
        <v>3650</v>
      </c>
      <c r="I1103" t="s">
        <v>2822</v>
      </c>
      <c r="J1103" t="s">
        <v>2822</v>
      </c>
    </row>
    <row r="1104" spans="1:10" x14ac:dyDescent="0.25">
      <c r="A1104" s="7">
        <v>1</v>
      </c>
      <c r="B1104" s="8" t="s">
        <v>4539</v>
      </c>
      <c r="C1104" s="8" t="s">
        <v>4540</v>
      </c>
      <c r="D1104" s="8" t="s">
        <v>4541</v>
      </c>
      <c r="E1104" s="7">
        <v>95.844999999999999</v>
      </c>
      <c r="F1104" s="7">
        <v>361</v>
      </c>
      <c r="G1104" s="7">
        <v>0</v>
      </c>
      <c r="H1104" s="10" t="s">
        <v>4377</v>
      </c>
      <c r="I1104" t="s">
        <v>2822</v>
      </c>
      <c r="J1104" t="s">
        <v>2822</v>
      </c>
    </row>
    <row r="1105" spans="1:10" x14ac:dyDescent="0.25">
      <c r="A1105" s="7">
        <v>1</v>
      </c>
      <c r="B1105" s="8" t="s">
        <v>4711</v>
      </c>
      <c r="C1105" s="8" t="s">
        <v>4712</v>
      </c>
      <c r="D1105" s="8" t="s">
        <v>4713</v>
      </c>
      <c r="E1105" s="7">
        <v>91.16</v>
      </c>
      <c r="F1105" s="7">
        <v>362</v>
      </c>
      <c r="G1105" s="7">
        <v>0</v>
      </c>
      <c r="H1105" s="10" t="s">
        <v>4714</v>
      </c>
      <c r="I1105" t="s">
        <v>2822</v>
      </c>
      <c r="J1105" t="s">
        <v>2822</v>
      </c>
    </row>
    <row r="1106" spans="1:10" x14ac:dyDescent="0.25">
      <c r="A1106" s="7">
        <v>1</v>
      </c>
      <c r="B1106" s="8" t="s">
        <v>4715</v>
      </c>
      <c r="C1106" s="8" t="s">
        <v>4716</v>
      </c>
      <c r="D1106" s="8" t="s">
        <v>4717</v>
      </c>
      <c r="E1106" s="7">
        <v>98.656999999999996</v>
      </c>
      <c r="F1106" s="7">
        <v>670</v>
      </c>
      <c r="G1106" s="7">
        <v>0</v>
      </c>
      <c r="H1106" s="10" t="s">
        <v>4718</v>
      </c>
      <c r="I1106" t="s">
        <v>2822</v>
      </c>
      <c r="J1106" t="s">
        <v>2822</v>
      </c>
    </row>
    <row r="1107" spans="1:10" x14ac:dyDescent="0.25">
      <c r="A1107" s="7">
        <v>1</v>
      </c>
      <c r="B1107" s="8" t="s">
        <v>4719</v>
      </c>
      <c r="C1107" s="8" t="s">
        <v>4720</v>
      </c>
      <c r="D1107" s="8" t="s">
        <v>4721</v>
      </c>
      <c r="E1107" s="7">
        <v>94.701999999999998</v>
      </c>
      <c r="F1107" s="7">
        <v>453</v>
      </c>
      <c r="G1107" s="7">
        <v>0</v>
      </c>
      <c r="H1107" s="10" t="s">
        <v>3241</v>
      </c>
      <c r="I1107" t="s">
        <v>2822</v>
      </c>
      <c r="J1107" t="s">
        <v>2822</v>
      </c>
    </row>
    <row r="1108" spans="1:10" x14ac:dyDescent="0.25">
      <c r="A1108" s="7">
        <v>1</v>
      </c>
      <c r="B1108" s="8" t="s">
        <v>4722</v>
      </c>
      <c r="C1108" s="8" t="s">
        <v>4723</v>
      </c>
      <c r="D1108" s="8" t="s">
        <v>4724</v>
      </c>
      <c r="E1108" s="7">
        <v>92.918000000000006</v>
      </c>
      <c r="F1108" s="7">
        <v>353</v>
      </c>
      <c r="G1108" s="7">
        <v>0</v>
      </c>
      <c r="H1108" s="10" t="s">
        <v>4725</v>
      </c>
      <c r="I1108" t="s">
        <v>2822</v>
      </c>
      <c r="J1108" t="s">
        <v>2822</v>
      </c>
    </row>
    <row r="1109" spans="1:10" x14ac:dyDescent="0.25">
      <c r="A1109" s="7">
        <v>1</v>
      </c>
      <c r="B1109" s="8" t="s">
        <v>45</v>
      </c>
      <c r="C1109" s="8" t="s">
        <v>3385</v>
      </c>
      <c r="D1109" s="8" t="s">
        <v>3386</v>
      </c>
      <c r="E1109" s="7">
        <v>100</v>
      </c>
      <c r="F1109" s="7">
        <v>164</v>
      </c>
      <c r="G1109" s="9">
        <v>1.3400000000000001E-118</v>
      </c>
      <c r="H1109" s="10" t="s">
        <v>3387</v>
      </c>
      <c r="I1109" t="s">
        <v>2838</v>
      </c>
      <c r="J1109" t="s">
        <v>2839</v>
      </c>
    </row>
    <row r="1110" spans="1:10" x14ac:dyDescent="0.25">
      <c r="A1110" s="7">
        <v>1</v>
      </c>
      <c r="B1110" s="8" t="s">
        <v>95</v>
      </c>
      <c r="C1110" s="8" t="s">
        <v>4663</v>
      </c>
      <c r="D1110" s="8" t="s">
        <v>4664</v>
      </c>
      <c r="E1110" s="7">
        <v>100</v>
      </c>
      <c r="F1110" s="7">
        <v>337</v>
      </c>
      <c r="G1110" s="7">
        <v>0</v>
      </c>
      <c r="H1110" s="10" t="s">
        <v>4420</v>
      </c>
      <c r="I1110" t="s">
        <v>2838</v>
      </c>
      <c r="J1110" t="s">
        <v>2839</v>
      </c>
    </row>
    <row r="1111" spans="1:10" x14ac:dyDescent="0.25">
      <c r="A1111" s="7">
        <v>1</v>
      </c>
      <c r="B1111" s="8" t="s">
        <v>4417</v>
      </c>
      <c r="C1111" s="8" t="s">
        <v>4418</v>
      </c>
      <c r="D1111" s="8" t="s">
        <v>4419</v>
      </c>
      <c r="E1111" s="7">
        <v>100</v>
      </c>
      <c r="F1111" s="7">
        <v>331</v>
      </c>
      <c r="G1111" s="7">
        <v>0</v>
      </c>
      <c r="H1111" s="10" t="s">
        <v>4420</v>
      </c>
      <c r="I1111" t="s">
        <v>2838</v>
      </c>
      <c r="J1111" t="s">
        <v>2839</v>
      </c>
    </row>
    <row r="1112" spans="1:10" x14ac:dyDescent="0.25">
      <c r="A1112" s="7">
        <v>1</v>
      </c>
      <c r="B1112" s="8" t="s">
        <v>4726</v>
      </c>
      <c r="C1112" s="8" t="s">
        <v>4727</v>
      </c>
      <c r="D1112" s="8" t="s">
        <v>4728</v>
      </c>
      <c r="E1112" s="7">
        <v>100</v>
      </c>
      <c r="F1112" s="7">
        <v>321</v>
      </c>
      <c r="G1112" s="7">
        <v>0</v>
      </c>
      <c r="H1112" s="10" t="s">
        <v>4729</v>
      </c>
      <c r="I1112" t="s">
        <v>2838</v>
      </c>
      <c r="J1112" t="s">
        <v>2839</v>
      </c>
    </row>
    <row r="1113" spans="1:10" x14ac:dyDescent="0.25">
      <c r="A1113" s="7">
        <v>1</v>
      </c>
      <c r="B1113" s="8" t="s">
        <v>63</v>
      </c>
      <c r="C1113" s="8" t="s">
        <v>3423</v>
      </c>
      <c r="D1113" s="8" t="s">
        <v>3424</v>
      </c>
      <c r="E1113" s="7">
        <v>100</v>
      </c>
      <c r="F1113" s="7">
        <v>164</v>
      </c>
      <c r="G1113" s="9">
        <v>1.1300000000000001E-118</v>
      </c>
      <c r="H1113" s="10" t="s">
        <v>3387</v>
      </c>
      <c r="I1113" t="s">
        <v>2838</v>
      </c>
      <c r="J1113" t="s">
        <v>2839</v>
      </c>
    </row>
    <row r="1114" spans="1:10" x14ac:dyDescent="0.25">
      <c r="A1114" s="7">
        <v>3</v>
      </c>
      <c r="B1114" s="8" t="s">
        <v>4730</v>
      </c>
      <c r="C1114" s="8" t="s">
        <v>3247</v>
      </c>
      <c r="D1114" s="8" t="s">
        <v>3248</v>
      </c>
      <c r="E1114" s="7">
        <v>87.44</v>
      </c>
      <c r="F1114" s="7">
        <v>207</v>
      </c>
      <c r="G1114" s="9">
        <v>2.01E-126</v>
      </c>
      <c r="H1114" s="10" t="s">
        <v>3249</v>
      </c>
      <c r="I1114" t="s">
        <v>2877</v>
      </c>
      <c r="J1114" t="s">
        <v>2878</v>
      </c>
    </row>
    <row r="1115" spans="1:10" x14ac:dyDescent="0.25">
      <c r="A1115" s="7">
        <v>1</v>
      </c>
      <c r="B1115" s="8" t="s">
        <v>4731</v>
      </c>
      <c r="C1115" s="8" t="s">
        <v>4732</v>
      </c>
      <c r="D1115" s="8" t="s">
        <v>4733</v>
      </c>
      <c r="E1115" s="7">
        <v>100</v>
      </c>
      <c r="F1115" s="7">
        <v>354</v>
      </c>
      <c r="G1115" s="7">
        <v>0</v>
      </c>
      <c r="H1115" s="10" t="s">
        <v>4734</v>
      </c>
      <c r="I1115" t="s">
        <v>4735</v>
      </c>
      <c r="J1115" t="s">
        <v>4736</v>
      </c>
    </row>
    <row r="1116" spans="1:10" x14ac:dyDescent="0.25">
      <c r="A1116" s="7">
        <v>1</v>
      </c>
      <c r="B1116" s="8" t="s">
        <v>4737</v>
      </c>
      <c r="C1116" s="8" t="s">
        <v>4738</v>
      </c>
      <c r="D1116" s="8" t="s">
        <v>4739</v>
      </c>
      <c r="E1116" s="7">
        <v>100</v>
      </c>
      <c r="F1116" s="7">
        <v>171</v>
      </c>
      <c r="G1116" s="9">
        <v>1.18E-123</v>
      </c>
      <c r="H1116" s="10" t="s">
        <v>4740</v>
      </c>
      <c r="I1116" t="s">
        <v>2838</v>
      </c>
      <c r="J1116" t="s">
        <v>2839</v>
      </c>
    </row>
    <row r="1117" spans="1:10" x14ac:dyDescent="0.25">
      <c r="A1117" s="7">
        <v>1</v>
      </c>
      <c r="B1117" s="8" t="s">
        <v>68</v>
      </c>
      <c r="C1117" s="8" t="s">
        <v>3472</v>
      </c>
      <c r="D1117" s="8" t="s">
        <v>3473</v>
      </c>
      <c r="E1117" s="7">
        <v>100</v>
      </c>
      <c r="F1117" s="7">
        <v>334</v>
      </c>
      <c r="G1117" s="7">
        <v>0</v>
      </c>
      <c r="H1117" s="10" t="s">
        <v>3474</v>
      </c>
      <c r="I1117" t="s">
        <v>2838</v>
      </c>
      <c r="J1117" t="s">
        <v>2839</v>
      </c>
    </row>
    <row r="1118" spans="1:10" x14ac:dyDescent="0.25">
      <c r="A1118" s="7">
        <v>12</v>
      </c>
      <c r="B1118" s="8" t="s">
        <v>4741</v>
      </c>
      <c r="C1118" s="8" t="s">
        <v>3247</v>
      </c>
      <c r="D1118" s="8" t="s">
        <v>3248</v>
      </c>
      <c r="E1118" s="7">
        <v>70.475999999999999</v>
      </c>
      <c r="F1118" s="7">
        <v>210</v>
      </c>
      <c r="G1118" s="9">
        <v>6.1200000000000005E-98</v>
      </c>
      <c r="H1118" s="10" t="s">
        <v>3249</v>
      </c>
      <c r="I1118" t="s">
        <v>2877</v>
      </c>
      <c r="J1118" t="s">
        <v>2878</v>
      </c>
    </row>
    <row r="1119" spans="1:10" x14ac:dyDescent="0.25">
      <c r="A1119" s="7">
        <v>2</v>
      </c>
      <c r="B1119" s="8" t="s">
        <v>4742</v>
      </c>
      <c r="C1119" s="8" t="s">
        <v>4743</v>
      </c>
      <c r="D1119" s="8" t="s">
        <v>4744</v>
      </c>
      <c r="E1119" s="7">
        <v>96.888999999999996</v>
      </c>
      <c r="F1119" s="7">
        <v>225</v>
      </c>
      <c r="G1119" s="9">
        <v>7.3300000000000001E-156</v>
      </c>
      <c r="H1119" s="10" t="s">
        <v>4745</v>
      </c>
      <c r="I1119" t="s">
        <v>2838</v>
      </c>
      <c r="J1119" t="s">
        <v>2839</v>
      </c>
    </row>
    <row r="1120" spans="1:10" x14ac:dyDescent="0.25">
      <c r="A1120" s="7">
        <v>1</v>
      </c>
      <c r="B1120" s="8" t="s">
        <v>4746</v>
      </c>
      <c r="C1120" s="8" t="s">
        <v>4747</v>
      </c>
      <c r="D1120" s="8" t="s">
        <v>4748</v>
      </c>
      <c r="E1120" s="7">
        <v>87.179000000000002</v>
      </c>
      <c r="F1120" s="7">
        <v>78</v>
      </c>
      <c r="G1120" s="9">
        <v>6.7300000000000003E-40</v>
      </c>
      <c r="H1120" s="10" t="s">
        <v>4749</v>
      </c>
      <c r="I1120" t="s">
        <v>2927</v>
      </c>
      <c r="J1120" t="s">
        <v>2927</v>
      </c>
    </row>
    <row r="1121" spans="1:10" x14ac:dyDescent="0.25">
      <c r="A1121" s="7">
        <v>1</v>
      </c>
      <c r="B1121" s="8" t="s">
        <v>1128</v>
      </c>
      <c r="C1121" s="8" t="s">
        <v>4231</v>
      </c>
      <c r="D1121" s="8" t="s">
        <v>4232</v>
      </c>
      <c r="E1121" s="7">
        <v>91.988</v>
      </c>
      <c r="F1121" s="7">
        <v>337</v>
      </c>
      <c r="G1121" s="7">
        <v>0</v>
      </c>
      <c r="H1121" s="10" t="s">
        <v>3302</v>
      </c>
      <c r="I1121" t="s">
        <v>2822</v>
      </c>
      <c r="J1121" t="s">
        <v>2822</v>
      </c>
    </row>
    <row r="1122" spans="1:10" x14ac:dyDescent="0.25">
      <c r="A1122" s="7">
        <v>4</v>
      </c>
      <c r="B1122" s="8" t="s">
        <v>4750</v>
      </c>
      <c r="C1122" s="8" t="s">
        <v>4751</v>
      </c>
      <c r="D1122" s="8" t="s">
        <v>4752</v>
      </c>
      <c r="E1122" s="7">
        <v>90.09</v>
      </c>
      <c r="F1122" s="7">
        <v>333</v>
      </c>
      <c r="G1122" s="7">
        <v>0</v>
      </c>
      <c r="H1122" s="10" t="s">
        <v>4753</v>
      </c>
      <c r="I1122" t="s">
        <v>3576</v>
      </c>
      <c r="J1122" t="s">
        <v>3577</v>
      </c>
    </row>
    <row r="1123" spans="1:10" x14ac:dyDescent="0.25">
      <c r="A1123" s="7">
        <v>1</v>
      </c>
      <c r="B1123" s="8" t="s">
        <v>99</v>
      </c>
      <c r="C1123" s="8" t="s">
        <v>4754</v>
      </c>
      <c r="D1123" s="8" t="s">
        <v>4755</v>
      </c>
      <c r="E1123" s="7">
        <v>100</v>
      </c>
      <c r="F1123" s="7">
        <v>337</v>
      </c>
      <c r="G1123" s="7">
        <v>0</v>
      </c>
      <c r="H1123" s="10" t="s">
        <v>4756</v>
      </c>
      <c r="I1123" t="s">
        <v>2822</v>
      </c>
      <c r="J1123" t="s">
        <v>2822</v>
      </c>
    </row>
    <row r="1124" spans="1:10" x14ac:dyDescent="0.25">
      <c r="A1124" s="7">
        <v>1</v>
      </c>
      <c r="B1124" s="8" t="s">
        <v>4757</v>
      </c>
      <c r="C1124" s="8" t="s">
        <v>4758</v>
      </c>
      <c r="D1124" s="8" t="s">
        <v>4759</v>
      </c>
      <c r="E1124" s="7">
        <v>100</v>
      </c>
      <c r="F1124" s="7">
        <v>214</v>
      </c>
      <c r="G1124" s="9">
        <v>1.9799999999999998E-152</v>
      </c>
      <c r="H1124" s="10" t="s">
        <v>4760</v>
      </c>
      <c r="I1124" t="s">
        <v>2855</v>
      </c>
      <c r="J1124" t="s">
        <v>2856</v>
      </c>
    </row>
    <row r="1125" spans="1:10" x14ac:dyDescent="0.25">
      <c r="A1125" s="7">
        <v>1</v>
      </c>
      <c r="B1125" s="8" t="s">
        <v>102</v>
      </c>
      <c r="C1125" s="8" t="s">
        <v>4761</v>
      </c>
      <c r="D1125" s="8" t="s">
        <v>4762</v>
      </c>
      <c r="E1125" s="7">
        <v>100</v>
      </c>
      <c r="F1125" s="7">
        <v>230</v>
      </c>
      <c r="G1125" s="9">
        <v>4.7E-163</v>
      </c>
      <c r="H1125" s="10" t="s">
        <v>3551</v>
      </c>
      <c r="I1125" t="s">
        <v>2822</v>
      </c>
      <c r="J1125" t="s">
        <v>2822</v>
      </c>
    </row>
    <row r="1126" spans="1:10" x14ac:dyDescent="0.25">
      <c r="A1126" s="7">
        <v>1</v>
      </c>
      <c r="B1126" s="8" t="s">
        <v>4763</v>
      </c>
      <c r="C1126" s="8" t="s">
        <v>4764</v>
      </c>
      <c r="D1126" s="8" t="s">
        <v>4765</v>
      </c>
      <c r="E1126" s="7">
        <v>100</v>
      </c>
      <c r="F1126" s="7">
        <v>495</v>
      </c>
      <c r="G1126" s="7">
        <v>0</v>
      </c>
      <c r="H1126" s="10" t="s">
        <v>4766</v>
      </c>
      <c r="I1126" t="s">
        <v>2822</v>
      </c>
      <c r="J1126" t="s">
        <v>2822</v>
      </c>
    </row>
    <row r="1127" spans="1:10" x14ac:dyDescent="0.25">
      <c r="A1127" s="7">
        <v>1</v>
      </c>
      <c r="B1127" s="8" t="s">
        <v>4767</v>
      </c>
      <c r="C1127" s="8" t="s">
        <v>4768</v>
      </c>
      <c r="D1127" s="8" t="s">
        <v>4769</v>
      </c>
      <c r="E1127" s="7">
        <v>95.266000000000005</v>
      </c>
      <c r="F1127" s="7">
        <v>169</v>
      </c>
      <c r="G1127" s="9">
        <v>9.6900000000000001E-108</v>
      </c>
      <c r="H1127" s="10" t="s">
        <v>4770</v>
      </c>
      <c r="I1127" t="s">
        <v>2927</v>
      </c>
      <c r="J1127" t="s">
        <v>2927</v>
      </c>
    </row>
    <row r="1128" spans="1:10" x14ac:dyDescent="0.25">
      <c r="A1128" s="7">
        <v>1</v>
      </c>
      <c r="B1128" s="8" t="s">
        <v>4425</v>
      </c>
      <c r="C1128" s="8" t="s">
        <v>4426</v>
      </c>
      <c r="D1128" s="8" t="s">
        <v>4427</v>
      </c>
      <c r="E1128" s="7">
        <v>97.816999999999993</v>
      </c>
      <c r="F1128" s="7">
        <v>229</v>
      </c>
      <c r="G1128" s="9">
        <v>2.53E-165</v>
      </c>
      <c r="H1128" s="10" t="s">
        <v>4428</v>
      </c>
      <c r="I1128" t="s">
        <v>2838</v>
      </c>
      <c r="J1128" t="s">
        <v>2839</v>
      </c>
    </row>
    <row r="1129" spans="1:10" x14ac:dyDescent="0.25">
      <c r="A1129" s="7">
        <v>1</v>
      </c>
      <c r="B1129" s="8" t="s">
        <v>4565</v>
      </c>
      <c r="C1129" s="8" t="s">
        <v>4566</v>
      </c>
      <c r="D1129" s="8" t="s">
        <v>4567</v>
      </c>
      <c r="E1129" s="7">
        <v>100</v>
      </c>
      <c r="F1129" s="7">
        <v>223</v>
      </c>
      <c r="G1129" s="9">
        <v>4.6600000000000002E-160</v>
      </c>
      <c r="H1129" s="10" t="s">
        <v>4568</v>
      </c>
      <c r="I1129" t="s">
        <v>2822</v>
      </c>
      <c r="J1129" t="s">
        <v>2822</v>
      </c>
    </row>
    <row r="1130" spans="1:10" x14ac:dyDescent="0.25">
      <c r="A1130" s="7">
        <v>1</v>
      </c>
      <c r="B1130" s="8" t="s">
        <v>104</v>
      </c>
      <c r="C1130" s="8" t="s">
        <v>4771</v>
      </c>
      <c r="D1130" s="8" t="s">
        <v>4772</v>
      </c>
      <c r="E1130" s="7">
        <v>100</v>
      </c>
      <c r="F1130" s="7">
        <v>224</v>
      </c>
      <c r="G1130" s="9">
        <v>1.5400000000000001E-160</v>
      </c>
      <c r="H1130" s="10" t="s">
        <v>4773</v>
      </c>
      <c r="I1130" t="s">
        <v>2822</v>
      </c>
      <c r="J1130" t="s">
        <v>2822</v>
      </c>
    </row>
    <row r="1131" spans="1:10" x14ac:dyDescent="0.25">
      <c r="A1131" s="7">
        <v>1</v>
      </c>
      <c r="B1131" s="8" t="s">
        <v>4774</v>
      </c>
      <c r="C1131" s="8" t="s">
        <v>4775</v>
      </c>
      <c r="D1131" s="8" t="s">
        <v>4776</v>
      </c>
      <c r="E1131" s="7">
        <v>100</v>
      </c>
      <c r="F1131" s="7">
        <v>388</v>
      </c>
      <c r="G1131" s="7">
        <v>0</v>
      </c>
      <c r="H1131" s="10" t="s">
        <v>4777</v>
      </c>
      <c r="I1131" t="s">
        <v>2855</v>
      </c>
      <c r="J1131" t="s">
        <v>2856</v>
      </c>
    </row>
    <row r="1132" spans="1:10" x14ac:dyDescent="0.25">
      <c r="A1132" s="7">
        <v>1</v>
      </c>
      <c r="B1132" s="8" t="s">
        <v>4778</v>
      </c>
      <c r="C1132" s="8" t="s">
        <v>4779</v>
      </c>
      <c r="D1132" s="8" t="s">
        <v>4780</v>
      </c>
      <c r="E1132" s="7">
        <v>93.242999999999995</v>
      </c>
      <c r="F1132" s="7">
        <v>444</v>
      </c>
      <c r="G1132" s="7">
        <v>0</v>
      </c>
      <c r="H1132" s="10" t="s">
        <v>3650</v>
      </c>
      <c r="I1132" t="s">
        <v>2822</v>
      </c>
      <c r="J1132" t="s">
        <v>2822</v>
      </c>
    </row>
    <row r="1133" spans="1:10" x14ac:dyDescent="0.25">
      <c r="A1133" s="7">
        <v>1</v>
      </c>
      <c r="B1133" s="8" t="s">
        <v>4781</v>
      </c>
      <c r="C1133" s="8" t="s">
        <v>4782</v>
      </c>
      <c r="D1133" s="8" t="s">
        <v>4783</v>
      </c>
      <c r="E1133" s="7">
        <v>99.844999999999999</v>
      </c>
      <c r="F1133" s="7">
        <v>647</v>
      </c>
      <c r="G1133" s="7">
        <v>0</v>
      </c>
      <c r="H1133" s="10" t="s">
        <v>4600</v>
      </c>
      <c r="I1133" t="s">
        <v>2822</v>
      </c>
      <c r="J1133" t="s">
        <v>2822</v>
      </c>
    </row>
    <row r="1134" spans="1:10" x14ac:dyDescent="0.25">
      <c r="A1134" s="7">
        <v>1</v>
      </c>
      <c r="B1134" s="8" t="s">
        <v>4784</v>
      </c>
      <c r="C1134" s="8" t="s">
        <v>3127</v>
      </c>
      <c r="D1134" s="8" t="s">
        <v>3128</v>
      </c>
      <c r="E1134" s="7">
        <v>100</v>
      </c>
      <c r="F1134" s="7">
        <v>144</v>
      </c>
      <c r="G1134" s="9">
        <v>3.7299999999999999E-97</v>
      </c>
      <c r="H1134" s="10" t="s">
        <v>3129</v>
      </c>
      <c r="I1134" t="s">
        <v>2822</v>
      </c>
      <c r="J1134" t="s">
        <v>2822</v>
      </c>
    </row>
    <row r="1135" spans="1:10" x14ac:dyDescent="0.25">
      <c r="A1135" s="7">
        <v>1</v>
      </c>
      <c r="B1135" s="8" t="s">
        <v>107</v>
      </c>
      <c r="C1135" s="8" t="s">
        <v>4785</v>
      </c>
      <c r="D1135" s="8" t="s">
        <v>4786</v>
      </c>
      <c r="E1135" s="7">
        <v>100</v>
      </c>
      <c r="F1135" s="7">
        <v>176</v>
      </c>
      <c r="G1135" s="9">
        <v>3.2399999999999999E-126</v>
      </c>
      <c r="H1135" s="10" t="s">
        <v>3556</v>
      </c>
      <c r="I1135" t="s">
        <v>2822</v>
      </c>
      <c r="J1135" t="s">
        <v>2822</v>
      </c>
    </row>
    <row r="1136" spans="1:10" x14ac:dyDescent="0.25">
      <c r="A1136" s="7">
        <v>1</v>
      </c>
      <c r="B1136" s="8" t="s">
        <v>3730</v>
      </c>
      <c r="C1136" s="8" t="s">
        <v>3731</v>
      </c>
      <c r="D1136" s="8" t="s">
        <v>3732</v>
      </c>
      <c r="E1136" s="7">
        <v>100</v>
      </c>
      <c r="F1136" s="7">
        <v>360</v>
      </c>
      <c r="G1136" s="7">
        <v>0</v>
      </c>
      <c r="H1136" s="10" t="s">
        <v>3733</v>
      </c>
      <c r="I1136" t="s">
        <v>2822</v>
      </c>
      <c r="J1136" t="s">
        <v>2822</v>
      </c>
    </row>
    <row r="1137" spans="1:10" x14ac:dyDescent="0.25">
      <c r="A1137" s="7">
        <v>2</v>
      </c>
      <c r="B1137" s="8" t="s">
        <v>73</v>
      </c>
      <c r="C1137" s="8" t="s">
        <v>2831</v>
      </c>
      <c r="D1137" s="8" t="s">
        <v>2832</v>
      </c>
      <c r="E1137" s="7">
        <v>96.406999999999996</v>
      </c>
      <c r="F1137" s="7">
        <v>334</v>
      </c>
      <c r="G1137" s="7">
        <v>0</v>
      </c>
      <c r="H1137" s="10" t="s">
        <v>2833</v>
      </c>
      <c r="I1137" t="s">
        <v>2822</v>
      </c>
      <c r="J1137" t="s">
        <v>2822</v>
      </c>
    </row>
    <row r="1138" spans="1:10" x14ac:dyDescent="0.25">
      <c r="A1138" s="7">
        <v>1</v>
      </c>
      <c r="B1138" s="8" t="s">
        <v>2834</v>
      </c>
      <c r="C1138" s="8" t="s">
        <v>2835</v>
      </c>
      <c r="D1138" s="8" t="s">
        <v>2836</v>
      </c>
      <c r="E1138" s="7">
        <v>100</v>
      </c>
      <c r="F1138" s="7">
        <v>314</v>
      </c>
      <c r="G1138" s="7">
        <v>0</v>
      </c>
      <c r="H1138" s="10" t="s">
        <v>2837</v>
      </c>
      <c r="I1138" t="s">
        <v>2838</v>
      </c>
      <c r="J1138" t="s">
        <v>2839</v>
      </c>
    </row>
    <row r="1139" spans="1:10" x14ac:dyDescent="0.25">
      <c r="A1139" s="7">
        <v>1</v>
      </c>
      <c r="B1139" s="8" t="s">
        <v>3772</v>
      </c>
      <c r="C1139" s="8" t="s">
        <v>3773</v>
      </c>
      <c r="D1139" s="8" t="s">
        <v>3774</v>
      </c>
      <c r="E1139" s="7">
        <v>100</v>
      </c>
      <c r="F1139" s="7">
        <v>320</v>
      </c>
      <c r="G1139" s="7">
        <v>0</v>
      </c>
      <c r="H1139" s="10" t="s">
        <v>1810</v>
      </c>
      <c r="I1139" t="s">
        <v>2838</v>
      </c>
      <c r="J1139" t="s">
        <v>2839</v>
      </c>
    </row>
    <row r="1140" spans="1:10" x14ac:dyDescent="0.25">
      <c r="A1140" s="7">
        <v>1</v>
      </c>
      <c r="B1140" s="8" t="s">
        <v>2899</v>
      </c>
      <c r="C1140" s="8" t="s">
        <v>2879</v>
      </c>
      <c r="D1140" s="8" t="s">
        <v>2880</v>
      </c>
      <c r="E1140" s="7">
        <v>100</v>
      </c>
      <c r="F1140" s="7">
        <v>256</v>
      </c>
      <c r="G1140" s="7">
        <v>0</v>
      </c>
      <c r="H1140" s="10" t="s">
        <v>2881</v>
      </c>
      <c r="I1140" t="s">
        <v>2822</v>
      </c>
      <c r="J1140" t="s">
        <v>2822</v>
      </c>
    </row>
    <row r="1141" spans="1:10" x14ac:dyDescent="0.25">
      <c r="A1141" s="7">
        <v>1</v>
      </c>
      <c r="B1141" s="8" t="s">
        <v>4787</v>
      </c>
      <c r="C1141" s="8" t="s">
        <v>4788</v>
      </c>
      <c r="D1141" s="8" t="s">
        <v>4789</v>
      </c>
      <c r="E1141" s="7">
        <v>93.938999999999993</v>
      </c>
      <c r="F1141" s="7">
        <v>396</v>
      </c>
      <c r="G1141" s="7">
        <v>0</v>
      </c>
      <c r="H1141" s="10" t="s">
        <v>4790</v>
      </c>
      <c r="I1141" t="s">
        <v>2822</v>
      </c>
      <c r="J1141" t="s">
        <v>2822</v>
      </c>
    </row>
    <row r="1142" spans="1:10" x14ac:dyDescent="0.25">
      <c r="A1142" s="7">
        <v>1</v>
      </c>
      <c r="B1142" s="8" t="s">
        <v>3912</v>
      </c>
      <c r="C1142" s="8" t="s">
        <v>3897</v>
      </c>
      <c r="D1142" s="8" t="s">
        <v>3898</v>
      </c>
      <c r="E1142" s="7">
        <v>100</v>
      </c>
      <c r="F1142" s="7">
        <v>317</v>
      </c>
      <c r="G1142" s="7">
        <v>0</v>
      </c>
      <c r="H1142" s="10" t="s">
        <v>3899</v>
      </c>
      <c r="I1142" t="s">
        <v>2822</v>
      </c>
      <c r="J1142" t="s">
        <v>2822</v>
      </c>
    </row>
    <row r="1143" spans="1:10" x14ac:dyDescent="0.25">
      <c r="A1143" s="7">
        <v>1</v>
      </c>
      <c r="B1143" s="8" t="s">
        <v>4791</v>
      </c>
      <c r="C1143" s="8" t="s">
        <v>4792</v>
      </c>
      <c r="D1143" s="8" t="s">
        <v>4793</v>
      </c>
      <c r="E1143" s="7">
        <v>100</v>
      </c>
      <c r="F1143" s="7">
        <v>166</v>
      </c>
      <c r="G1143" s="9">
        <v>7.6199999999999997E-100</v>
      </c>
      <c r="H1143" s="10" t="s">
        <v>4794</v>
      </c>
      <c r="I1143" t="s">
        <v>2822</v>
      </c>
      <c r="J1143" t="s">
        <v>2822</v>
      </c>
    </row>
    <row r="1144" spans="1:10" x14ac:dyDescent="0.25">
      <c r="A1144" s="7">
        <v>13</v>
      </c>
      <c r="B1144" s="8" t="s">
        <v>3205</v>
      </c>
      <c r="C1144" s="8" t="s">
        <v>3206</v>
      </c>
      <c r="D1144" s="8" t="s">
        <v>3207</v>
      </c>
      <c r="E1144" s="7">
        <v>85.344999999999999</v>
      </c>
      <c r="F1144" s="7">
        <v>348</v>
      </c>
      <c r="G1144" s="7">
        <v>0</v>
      </c>
      <c r="H1144" s="10" t="s">
        <v>3208</v>
      </c>
      <c r="I1144" t="s">
        <v>3209</v>
      </c>
      <c r="J1144" t="s">
        <v>3210</v>
      </c>
    </row>
    <row r="1145" spans="1:10" x14ac:dyDescent="0.25">
      <c r="A1145" s="7">
        <v>12</v>
      </c>
      <c r="B1145" s="8" t="s">
        <v>3246</v>
      </c>
      <c r="C1145" s="8" t="s">
        <v>3247</v>
      </c>
      <c r="D1145" s="8" t="s">
        <v>3248</v>
      </c>
      <c r="E1145" s="7">
        <v>72.947000000000003</v>
      </c>
      <c r="F1145" s="7">
        <v>207</v>
      </c>
      <c r="G1145" s="9">
        <v>4.1500000000000003E-101</v>
      </c>
      <c r="H1145" s="10" t="s">
        <v>3249</v>
      </c>
      <c r="I1145" t="s">
        <v>2877</v>
      </c>
      <c r="J1145" t="s">
        <v>2878</v>
      </c>
    </row>
    <row r="1146" spans="1:10" x14ac:dyDescent="0.25">
      <c r="A1146" s="7">
        <v>1</v>
      </c>
      <c r="B1146" s="8" t="s">
        <v>4527</v>
      </c>
      <c r="C1146" s="8" t="s">
        <v>4528</v>
      </c>
      <c r="D1146" s="8" t="s">
        <v>4529</v>
      </c>
      <c r="E1146" s="7">
        <v>97.192999999999998</v>
      </c>
      <c r="F1146" s="7">
        <v>285</v>
      </c>
      <c r="G1146" s="7">
        <v>0</v>
      </c>
      <c r="H1146" s="10" t="s">
        <v>4530</v>
      </c>
      <c r="I1146" t="s">
        <v>2927</v>
      </c>
      <c r="J1146" t="s">
        <v>2927</v>
      </c>
    </row>
    <row r="1147" spans="1:10" x14ac:dyDescent="0.25">
      <c r="A1147" s="7">
        <v>1</v>
      </c>
      <c r="B1147" s="8" t="s">
        <v>4795</v>
      </c>
      <c r="C1147" s="8" t="s">
        <v>4796</v>
      </c>
      <c r="D1147" s="8" t="s">
        <v>4797</v>
      </c>
      <c r="E1147" s="7">
        <v>100</v>
      </c>
      <c r="F1147" s="7">
        <v>153</v>
      </c>
      <c r="G1147" s="9">
        <v>1.51E-107</v>
      </c>
      <c r="H1147" s="10" t="s">
        <v>4798</v>
      </c>
      <c r="I1147" t="s">
        <v>2822</v>
      </c>
      <c r="J1147" t="s">
        <v>2822</v>
      </c>
    </row>
    <row r="1148" spans="1:10" x14ac:dyDescent="0.25">
      <c r="A1148" s="7">
        <v>1</v>
      </c>
      <c r="B1148" s="8" t="s">
        <v>45</v>
      </c>
      <c r="C1148" s="8" t="s">
        <v>3385</v>
      </c>
      <c r="D1148" s="8" t="s">
        <v>3386</v>
      </c>
      <c r="E1148" s="7">
        <v>100</v>
      </c>
      <c r="F1148" s="7">
        <v>164</v>
      </c>
      <c r="G1148" s="9">
        <v>1.3400000000000001E-118</v>
      </c>
      <c r="H1148" s="10" t="s">
        <v>3387</v>
      </c>
      <c r="I1148" t="s">
        <v>2838</v>
      </c>
      <c r="J1148" t="s">
        <v>2839</v>
      </c>
    </row>
    <row r="1149" spans="1:10" x14ac:dyDescent="0.25">
      <c r="A1149" s="7">
        <v>1</v>
      </c>
      <c r="B1149" s="8" t="s">
        <v>95</v>
      </c>
      <c r="C1149" s="8" t="s">
        <v>4663</v>
      </c>
      <c r="D1149" s="8" t="s">
        <v>4664</v>
      </c>
      <c r="E1149" s="7">
        <v>100</v>
      </c>
      <c r="F1149" s="7">
        <v>337</v>
      </c>
      <c r="G1149" s="7">
        <v>0</v>
      </c>
      <c r="H1149" s="10" t="s">
        <v>4420</v>
      </c>
      <c r="I1149" t="s">
        <v>2838</v>
      </c>
      <c r="J1149" t="s">
        <v>2839</v>
      </c>
    </row>
    <row r="1150" spans="1:10" x14ac:dyDescent="0.25">
      <c r="A1150" s="7">
        <v>1</v>
      </c>
      <c r="B1150" s="8" t="s">
        <v>4417</v>
      </c>
      <c r="C1150" s="8" t="s">
        <v>4418</v>
      </c>
      <c r="D1150" s="8" t="s">
        <v>4419</v>
      </c>
      <c r="E1150" s="7">
        <v>100</v>
      </c>
      <c r="F1150" s="7">
        <v>331</v>
      </c>
      <c r="G1150" s="7">
        <v>0</v>
      </c>
      <c r="H1150" s="10" t="s">
        <v>4420</v>
      </c>
      <c r="I1150" t="s">
        <v>2838</v>
      </c>
      <c r="J1150" t="s">
        <v>2839</v>
      </c>
    </row>
    <row r="1151" spans="1:10" x14ac:dyDescent="0.25">
      <c r="A1151" s="7">
        <v>1</v>
      </c>
      <c r="B1151" s="8" t="s">
        <v>4726</v>
      </c>
      <c r="C1151" s="8" t="s">
        <v>4727</v>
      </c>
      <c r="D1151" s="8" t="s">
        <v>4728</v>
      </c>
      <c r="E1151" s="7">
        <v>100</v>
      </c>
      <c r="F1151" s="7">
        <v>321</v>
      </c>
      <c r="G1151" s="7">
        <v>0</v>
      </c>
      <c r="H1151" s="10" t="s">
        <v>4729</v>
      </c>
      <c r="I1151" t="s">
        <v>2838</v>
      </c>
      <c r="J1151" t="s">
        <v>2839</v>
      </c>
    </row>
    <row r="1152" spans="1:10" x14ac:dyDescent="0.25">
      <c r="A1152" s="7">
        <v>1</v>
      </c>
      <c r="B1152" s="8" t="s">
        <v>63</v>
      </c>
      <c r="C1152" s="8" t="s">
        <v>3423</v>
      </c>
      <c r="D1152" s="8" t="s">
        <v>3424</v>
      </c>
      <c r="E1152" s="7">
        <v>100</v>
      </c>
      <c r="F1152" s="7">
        <v>164</v>
      </c>
      <c r="G1152" s="9">
        <v>1.1300000000000001E-118</v>
      </c>
      <c r="H1152" s="10" t="s">
        <v>3387</v>
      </c>
      <c r="I1152" t="s">
        <v>2838</v>
      </c>
      <c r="J1152" t="s">
        <v>2839</v>
      </c>
    </row>
    <row r="1153" spans="1:10" x14ac:dyDescent="0.25">
      <c r="A1153" s="7">
        <v>1</v>
      </c>
      <c r="B1153" s="8" t="s">
        <v>4612</v>
      </c>
      <c r="C1153" s="8" t="s">
        <v>4613</v>
      </c>
      <c r="D1153" s="8" t="s">
        <v>4614</v>
      </c>
      <c r="E1153" s="7">
        <v>100</v>
      </c>
      <c r="F1153" s="7">
        <v>222</v>
      </c>
      <c r="G1153" s="9">
        <v>2.6100000000000002E-159</v>
      </c>
      <c r="H1153" s="10" t="s">
        <v>4615</v>
      </c>
      <c r="I1153" t="s">
        <v>2838</v>
      </c>
      <c r="J1153" t="s">
        <v>2839</v>
      </c>
    </row>
    <row r="1154" spans="1:10" x14ac:dyDescent="0.25">
      <c r="A1154" s="7">
        <v>1</v>
      </c>
      <c r="B1154" s="8" t="s">
        <v>68</v>
      </c>
      <c r="C1154" s="8" t="s">
        <v>3472</v>
      </c>
      <c r="D1154" s="8" t="s">
        <v>3473</v>
      </c>
      <c r="E1154" s="7">
        <v>100</v>
      </c>
      <c r="F1154" s="7">
        <v>334</v>
      </c>
      <c r="G1154" s="7">
        <v>0</v>
      </c>
      <c r="H1154" s="10" t="s">
        <v>3474</v>
      </c>
      <c r="I1154" t="s">
        <v>2838</v>
      </c>
      <c r="J1154" t="s">
        <v>2839</v>
      </c>
    </row>
    <row r="1155" spans="1:10" x14ac:dyDescent="0.25">
      <c r="A1155" s="7">
        <v>1</v>
      </c>
      <c r="B1155" s="8" t="s">
        <v>102</v>
      </c>
      <c r="C1155" s="8" t="s">
        <v>4761</v>
      </c>
      <c r="D1155" s="8" t="s">
        <v>4762</v>
      </c>
      <c r="E1155" s="7">
        <v>100</v>
      </c>
      <c r="F1155" s="7">
        <v>230</v>
      </c>
      <c r="G1155" s="9">
        <v>4.7E-163</v>
      </c>
      <c r="H1155" s="10" t="s">
        <v>3551</v>
      </c>
      <c r="I1155" t="s">
        <v>2822</v>
      </c>
      <c r="J1155" t="s">
        <v>2822</v>
      </c>
    </row>
    <row r="1156" spans="1:10" x14ac:dyDescent="0.25">
      <c r="A1156" s="7">
        <v>1</v>
      </c>
      <c r="B1156" s="8" t="s">
        <v>4767</v>
      </c>
      <c r="C1156" s="8" t="s">
        <v>4768</v>
      </c>
      <c r="D1156" s="8" t="s">
        <v>4769</v>
      </c>
      <c r="E1156" s="7">
        <v>95.266000000000005</v>
      </c>
      <c r="F1156" s="7">
        <v>169</v>
      </c>
      <c r="G1156" s="9">
        <v>9.6900000000000001E-108</v>
      </c>
      <c r="H1156" s="10" t="s">
        <v>4770</v>
      </c>
      <c r="I1156" t="s">
        <v>2927</v>
      </c>
      <c r="J1156" t="s">
        <v>2927</v>
      </c>
    </row>
    <row r="1157" spans="1:10" x14ac:dyDescent="0.25">
      <c r="A1157" s="7">
        <v>1</v>
      </c>
      <c r="B1157" s="8" t="s">
        <v>4781</v>
      </c>
      <c r="C1157" s="8" t="s">
        <v>4782</v>
      </c>
      <c r="D1157" s="8" t="s">
        <v>4783</v>
      </c>
      <c r="E1157" s="7">
        <v>99.844999999999999</v>
      </c>
      <c r="F1157" s="7">
        <v>647</v>
      </c>
      <c r="G1157" s="7">
        <v>0</v>
      </c>
      <c r="H1157" s="10" t="s">
        <v>4600</v>
      </c>
      <c r="I1157" t="s">
        <v>2822</v>
      </c>
      <c r="J1157" t="s">
        <v>2822</v>
      </c>
    </row>
    <row r="1158" spans="1:10" x14ac:dyDescent="0.25">
      <c r="A1158" s="7">
        <v>1</v>
      </c>
      <c r="B1158" s="8" t="s">
        <v>4799</v>
      </c>
      <c r="C1158" s="8" t="s">
        <v>4800</v>
      </c>
      <c r="D1158" s="8" t="s">
        <v>4801</v>
      </c>
      <c r="E1158" s="7">
        <v>100</v>
      </c>
      <c r="F1158" s="7">
        <v>155</v>
      </c>
      <c r="G1158" s="9">
        <v>2.0999999999999999E-111</v>
      </c>
      <c r="H1158" s="10" t="s">
        <v>4802</v>
      </c>
      <c r="I1158" t="s">
        <v>2844</v>
      </c>
      <c r="J1158" t="s">
        <v>2844</v>
      </c>
    </row>
    <row r="1159" spans="1:10" x14ac:dyDescent="0.25">
      <c r="A1159" s="7">
        <v>1</v>
      </c>
      <c r="B1159" s="8" t="s">
        <v>3710</v>
      </c>
      <c r="C1159" s="8" t="s">
        <v>3711</v>
      </c>
      <c r="D1159" s="8" t="s">
        <v>3712</v>
      </c>
      <c r="E1159" s="7">
        <v>100</v>
      </c>
      <c r="F1159" s="7">
        <v>355</v>
      </c>
      <c r="G1159" s="7">
        <v>0</v>
      </c>
      <c r="H1159" s="10" t="s">
        <v>3713</v>
      </c>
      <c r="I1159" t="s">
        <v>2822</v>
      </c>
      <c r="J1159" t="s">
        <v>2822</v>
      </c>
    </row>
    <row r="1160" spans="1:10" x14ac:dyDescent="0.25">
      <c r="B1160" s="8" t="s">
        <v>4803</v>
      </c>
      <c r="C1160" s="8">
        <v>1149752218</v>
      </c>
      <c r="D1160" s="8" t="s">
        <v>4804</v>
      </c>
      <c r="E1160" s="7">
        <v>97</v>
      </c>
      <c r="F1160" s="7">
        <v>141</v>
      </c>
      <c r="G1160" s="11">
        <v>4.0000000000000001E-97</v>
      </c>
      <c r="H1160" s="10" t="s">
        <v>4805</v>
      </c>
      <c r="I1160" t="s">
        <v>4806</v>
      </c>
      <c r="J1160" t="s">
        <v>2822</v>
      </c>
    </row>
    <row r="1161" spans="1:10" x14ac:dyDescent="0.25">
      <c r="A1161" s="12">
        <v>2</v>
      </c>
      <c r="B1161" s="8" t="s">
        <v>4803</v>
      </c>
      <c r="C1161">
        <v>1149752218</v>
      </c>
      <c r="D1161" s="8" t="s">
        <v>4804</v>
      </c>
      <c r="E1161" s="7">
        <v>97</v>
      </c>
      <c r="F1161" t="s">
        <v>4807</v>
      </c>
      <c r="G1161" t="s">
        <v>4808</v>
      </c>
      <c r="H1161" s="10" t="s">
        <v>4809</v>
      </c>
      <c r="I1161" t="s">
        <v>4810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05"/>
  <sheetViews>
    <sheetView workbookViewId="0">
      <selection sqref="A1:A1048576"/>
    </sheetView>
  </sheetViews>
  <sheetFormatPr defaultRowHeight="15" x14ac:dyDescent="0.25"/>
  <sheetData>
    <row r="1" spans="1:1" x14ac:dyDescent="0.25">
      <c r="A1" t="s">
        <v>4897</v>
      </c>
    </row>
    <row r="2" spans="1:1" x14ac:dyDescent="0.25">
      <c r="A2" t="s">
        <v>4811</v>
      </c>
    </row>
    <row r="3" spans="1:1" x14ac:dyDescent="0.25">
      <c r="A3" t="s">
        <v>3737</v>
      </c>
    </row>
    <row r="4" spans="1:1" x14ac:dyDescent="0.25">
      <c r="A4" t="s">
        <v>3743</v>
      </c>
    </row>
    <row r="5" spans="1:1" x14ac:dyDescent="0.25">
      <c r="A5" t="s">
        <v>73</v>
      </c>
    </row>
    <row r="6" spans="1:1" x14ac:dyDescent="0.25">
      <c r="A6" t="s">
        <v>2834</v>
      </c>
    </row>
    <row r="7" spans="1:1" x14ac:dyDescent="0.25">
      <c r="A7" t="s">
        <v>4812</v>
      </c>
    </row>
    <row r="8" spans="1:1" x14ac:dyDescent="0.25">
      <c r="A8" t="s">
        <v>4493</v>
      </c>
    </row>
    <row r="9" spans="1:1" x14ac:dyDescent="0.25">
      <c r="A9" t="s">
        <v>1204</v>
      </c>
    </row>
    <row r="10" spans="1:1" x14ac:dyDescent="0.25">
      <c r="A10" t="s">
        <v>1208</v>
      </c>
    </row>
    <row r="11" spans="1:1" x14ac:dyDescent="0.25">
      <c r="A11" t="s">
        <v>1212</v>
      </c>
    </row>
    <row r="12" spans="1:1" x14ac:dyDescent="0.25">
      <c r="A12" t="s">
        <v>1217</v>
      </c>
    </row>
    <row r="13" spans="1:1" x14ac:dyDescent="0.25">
      <c r="A13" t="s">
        <v>1221</v>
      </c>
    </row>
    <row r="14" spans="1:1" x14ac:dyDescent="0.25">
      <c r="A14" t="s">
        <v>1225</v>
      </c>
    </row>
    <row r="15" spans="1:1" x14ac:dyDescent="0.25">
      <c r="A15" t="s">
        <v>1230</v>
      </c>
    </row>
    <row r="16" spans="1:1" x14ac:dyDescent="0.25">
      <c r="A16" t="s">
        <v>1234</v>
      </c>
    </row>
    <row r="17" spans="1:1" x14ac:dyDescent="0.25">
      <c r="A17" t="s">
        <v>1239</v>
      </c>
    </row>
    <row r="18" spans="1:1" x14ac:dyDescent="0.25">
      <c r="A18" t="s">
        <v>4813</v>
      </c>
    </row>
    <row r="19" spans="1:1" x14ac:dyDescent="0.25">
      <c r="A19" t="s">
        <v>1243</v>
      </c>
    </row>
    <row r="20" spans="1:1" x14ac:dyDescent="0.25">
      <c r="A20" t="s">
        <v>1247</v>
      </c>
    </row>
    <row r="21" spans="1:1" x14ac:dyDescent="0.25">
      <c r="A21" t="s">
        <v>4814</v>
      </c>
    </row>
    <row r="22" spans="1:1" x14ac:dyDescent="0.25">
      <c r="A22" t="s">
        <v>4815</v>
      </c>
    </row>
    <row r="23" spans="1:1" x14ac:dyDescent="0.25">
      <c r="A23" t="s">
        <v>1251</v>
      </c>
    </row>
    <row r="24" spans="1:1" x14ac:dyDescent="0.25">
      <c r="A24" t="s">
        <v>1260</v>
      </c>
    </row>
    <row r="25" spans="1:1" x14ac:dyDescent="0.25">
      <c r="A25" t="s">
        <v>1268</v>
      </c>
    </row>
    <row r="26" spans="1:1" x14ac:dyDescent="0.25">
      <c r="A26" t="s">
        <v>1272</v>
      </c>
    </row>
    <row r="27" spans="1:1" x14ac:dyDescent="0.25">
      <c r="A27" t="s">
        <v>1276</v>
      </c>
    </row>
    <row r="28" spans="1:1" x14ac:dyDescent="0.25">
      <c r="A28" t="s">
        <v>4816</v>
      </c>
    </row>
    <row r="29" spans="1:1" x14ac:dyDescent="0.25">
      <c r="A29" t="s">
        <v>1281</v>
      </c>
    </row>
    <row r="30" spans="1:1" x14ac:dyDescent="0.25">
      <c r="A30" t="s">
        <v>1286</v>
      </c>
    </row>
    <row r="31" spans="1:1" x14ac:dyDescent="0.25">
      <c r="A31" t="s">
        <v>1290</v>
      </c>
    </row>
    <row r="32" spans="1:1" x14ac:dyDescent="0.25">
      <c r="A32" t="s">
        <v>1294</v>
      </c>
    </row>
    <row r="33" spans="1:1" x14ac:dyDescent="0.25">
      <c r="A33" t="s">
        <v>4817</v>
      </c>
    </row>
    <row r="34" spans="1:1" x14ac:dyDescent="0.25">
      <c r="A34" t="s">
        <v>1299</v>
      </c>
    </row>
    <row r="35" spans="1:1" x14ac:dyDescent="0.25">
      <c r="A35" t="s">
        <v>1304</v>
      </c>
    </row>
    <row r="36" spans="1:1" x14ac:dyDescent="0.25">
      <c r="A36" t="s">
        <v>1312</v>
      </c>
    </row>
    <row r="37" spans="1:1" x14ac:dyDescent="0.25">
      <c r="A37" t="s">
        <v>1316</v>
      </c>
    </row>
    <row r="38" spans="1:1" x14ac:dyDescent="0.25">
      <c r="A38" t="s">
        <v>1325</v>
      </c>
    </row>
    <row r="39" spans="1:1" x14ac:dyDescent="0.25">
      <c r="A39" t="s">
        <v>1330</v>
      </c>
    </row>
    <row r="40" spans="1:1" x14ac:dyDescent="0.25">
      <c r="A40" t="s">
        <v>1334</v>
      </c>
    </row>
    <row r="41" spans="1:1" x14ac:dyDescent="0.25">
      <c r="A41" t="s">
        <v>4818</v>
      </c>
    </row>
    <row r="42" spans="1:1" x14ac:dyDescent="0.25">
      <c r="A42" t="s">
        <v>1338</v>
      </c>
    </row>
    <row r="43" spans="1:1" x14ac:dyDescent="0.25">
      <c r="A43" t="s">
        <v>1342</v>
      </c>
    </row>
    <row r="44" spans="1:1" x14ac:dyDescent="0.25">
      <c r="A44" t="s">
        <v>1346</v>
      </c>
    </row>
    <row r="45" spans="1:1" x14ac:dyDescent="0.25">
      <c r="A45" t="s">
        <v>1351</v>
      </c>
    </row>
    <row r="46" spans="1:1" x14ac:dyDescent="0.25">
      <c r="A46" t="s">
        <v>4819</v>
      </c>
    </row>
    <row r="47" spans="1:1" x14ac:dyDescent="0.25">
      <c r="A47" t="s">
        <v>1355</v>
      </c>
    </row>
    <row r="48" spans="1:1" x14ac:dyDescent="0.25">
      <c r="A48" t="s">
        <v>1360</v>
      </c>
    </row>
    <row r="49" spans="1:1" x14ac:dyDescent="0.25">
      <c r="A49" t="s">
        <v>1364</v>
      </c>
    </row>
    <row r="50" spans="1:1" x14ac:dyDescent="0.25">
      <c r="A50" t="s">
        <v>4820</v>
      </c>
    </row>
    <row r="51" spans="1:1" x14ac:dyDescent="0.25">
      <c r="A51" t="s">
        <v>1368</v>
      </c>
    </row>
    <row r="52" spans="1:1" x14ac:dyDescent="0.25">
      <c r="A52" t="s">
        <v>1373</v>
      </c>
    </row>
    <row r="53" spans="1:1" x14ac:dyDescent="0.25">
      <c r="A53" t="s">
        <v>1381</v>
      </c>
    </row>
    <row r="54" spans="1:1" x14ac:dyDescent="0.25">
      <c r="A54" t="s">
        <v>1385</v>
      </c>
    </row>
    <row r="55" spans="1:1" x14ac:dyDescent="0.25">
      <c r="A55" t="s">
        <v>1389</v>
      </c>
    </row>
    <row r="56" spans="1:1" x14ac:dyDescent="0.25">
      <c r="A56" t="s">
        <v>1394</v>
      </c>
    </row>
    <row r="57" spans="1:1" x14ac:dyDescent="0.25">
      <c r="A57" t="s">
        <v>1399</v>
      </c>
    </row>
    <row r="58" spans="1:1" x14ac:dyDescent="0.25">
      <c r="A58" t="s">
        <v>1408</v>
      </c>
    </row>
    <row r="59" spans="1:1" x14ac:dyDescent="0.25">
      <c r="A59" t="s">
        <v>4821</v>
      </c>
    </row>
    <row r="60" spans="1:1" x14ac:dyDescent="0.25">
      <c r="A60" t="s">
        <v>1413</v>
      </c>
    </row>
    <row r="61" spans="1:1" x14ac:dyDescent="0.25">
      <c r="A61" t="s">
        <v>1417</v>
      </c>
    </row>
    <row r="62" spans="1:1" x14ac:dyDescent="0.25">
      <c r="A62" t="s">
        <v>1421</v>
      </c>
    </row>
    <row r="63" spans="1:1" x14ac:dyDescent="0.25">
      <c r="A63" t="s">
        <v>1425</v>
      </c>
    </row>
    <row r="64" spans="1:1" x14ac:dyDescent="0.25">
      <c r="A64" t="s">
        <v>1429</v>
      </c>
    </row>
    <row r="65" spans="1:1" x14ac:dyDescent="0.25">
      <c r="A65" t="s">
        <v>1434</v>
      </c>
    </row>
    <row r="66" spans="1:1" x14ac:dyDescent="0.25">
      <c r="A66" t="s">
        <v>1438</v>
      </c>
    </row>
    <row r="67" spans="1:1" x14ac:dyDescent="0.25">
      <c r="A67" t="s">
        <v>1442</v>
      </c>
    </row>
    <row r="68" spans="1:1" x14ac:dyDescent="0.25">
      <c r="A68" t="s">
        <v>1446</v>
      </c>
    </row>
    <row r="69" spans="1:1" x14ac:dyDescent="0.25">
      <c r="A69" t="s">
        <v>4822</v>
      </c>
    </row>
    <row r="70" spans="1:1" x14ac:dyDescent="0.25">
      <c r="A70" t="s">
        <v>1450</v>
      </c>
    </row>
    <row r="71" spans="1:1" x14ac:dyDescent="0.25">
      <c r="A71" t="s">
        <v>1454</v>
      </c>
    </row>
    <row r="72" spans="1:1" x14ac:dyDescent="0.25">
      <c r="A72" t="s">
        <v>1458</v>
      </c>
    </row>
    <row r="73" spans="1:1" x14ac:dyDescent="0.25">
      <c r="A73" t="s">
        <v>1464</v>
      </c>
    </row>
    <row r="74" spans="1:1" x14ac:dyDescent="0.25">
      <c r="A74" t="s">
        <v>1467</v>
      </c>
    </row>
    <row r="75" spans="1:1" x14ac:dyDescent="0.25">
      <c r="A75" t="s">
        <v>1471</v>
      </c>
    </row>
    <row r="76" spans="1:1" x14ac:dyDescent="0.25">
      <c r="A76" t="s">
        <v>4823</v>
      </c>
    </row>
    <row r="77" spans="1:1" x14ac:dyDescent="0.25">
      <c r="A77" t="s">
        <v>1475</v>
      </c>
    </row>
    <row r="78" spans="1:1" x14ac:dyDescent="0.25">
      <c r="A78" t="s">
        <v>1479</v>
      </c>
    </row>
    <row r="79" spans="1:1" x14ac:dyDescent="0.25">
      <c r="A79" t="s">
        <v>1483</v>
      </c>
    </row>
    <row r="80" spans="1:1" x14ac:dyDescent="0.25">
      <c r="A80" t="s">
        <v>1488</v>
      </c>
    </row>
    <row r="81" spans="1:1" x14ac:dyDescent="0.25">
      <c r="A81" t="s">
        <v>1493</v>
      </c>
    </row>
    <row r="82" spans="1:1" x14ac:dyDescent="0.25">
      <c r="A82" t="s">
        <v>1497</v>
      </c>
    </row>
    <row r="83" spans="1:1" x14ac:dyDescent="0.25">
      <c r="A83" t="s">
        <v>1501</v>
      </c>
    </row>
    <row r="84" spans="1:1" x14ac:dyDescent="0.25">
      <c r="A84" t="s">
        <v>4824</v>
      </c>
    </row>
    <row r="85" spans="1:1" x14ac:dyDescent="0.25">
      <c r="A85" t="s">
        <v>1505</v>
      </c>
    </row>
    <row r="86" spans="1:1" x14ac:dyDescent="0.25">
      <c r="A86" t="s">
        <v>1509</v>
      </c>
    </row>
    <row r="87" spans="1:1" x14ac:dyDescent="0.25">
      <c r="A87" t="s">
        <v>1513</v>
      </c>
    </row>
    <row r="88" spans="1:1" x14ac:dyDescent="0.25">
      <c r="A88" t="s">
        <v>1517</v>
      </c>
    </row>
    <row r="89" spans="1:1" x14ac:dyDescent="0.25">
      <c r="A89" t="s">
        <v>1521</v>
      </c>
    </row>
    <row r="90" spans="1:1" x14ac:dyDescent="0.25">
      <c r="A90" t="s">
        <v>1525</v>
      </c>
    </row>
    <row r="91" spans="1:1" x14ac:dyDescent="0.25">
      <c r="A91" t="s">
        <v>1529</v>
      </c>
    </row>
    <row r="92" spans="1:1" x14ac:dyDescent="0.25">
      <c r="A92" t="s">
        <v>4825</v>
      </c>
    </row>
    <row r="93" spans="1:1" x14ac:dyDescent="0.25">
      <c r="A93" t="s">
        <v>1534</v>
      </c>
    </row>
    <row r="94" spans="1:1" x14ac:dyDescent="0.25">
      <c r="A94" t="s">
        <v>1539</v>
      </c>
    </row>
    <row r="95" spans="1:1" x14ac:dyDescent="0.25">
      <c r="A95" t="s">
        <v>2814</v>
      </c>
    </row>
    <row r="96" spans="1:1" x14ac:dyDescent="0.25">
      <c r="A96" t="s">
        <v>4826</v>
      </c>
    </row>
    <row r="97" spans="1:1" x14ac:dyDescent="0.25">
      <c r="A97" t="s">
        <v>4827</v>
      </c>
    </row>
    <row r="98" spans="1:1" x14ac:dyDescent="0.25">
      <c r="A98" t="s">
        <v>1548</v>
      </c>
    </row>
    <row r="99" spans="1:1" x14ac:dyDescent="0.25">
      <c r="A99" t="s">
        <v>1552</v>
      </c>
    </row>
    <row r="100" spans="1:1" x14ac:dyDescent="0.25">
      <c r="A100" t="s">
        <v>1556</v>
      </c>
    </row>
    <row r="101" spans="1:1" x14ac:dyDescent="0.25">
      <c r="A101" t="s">
        <v>1564</v>
      </c>
    </row>
    <row r="102" spans="1:1" x14ac:dyDescent="0.25">
      <c r="A102" t="s">
        <v>1578</v>
      </c>
    </row>
    <row r="103" spans="1:1" x14ac:dyDescent="0.25">
      <c r="A103" t="s">
        <v>1586</v>
      </c>
    </row>
    <row r="104" spans="1:1" x14ac:dyDescent="0.25">
      <c r="A104" t="s">
        <v>4828</v>
      </c>
    </row>
    <row r="105" spans="1:1" x14ac:dyDescent="0.25">
      <c r="A105" t="s">
        <v>1590</v>
      </c>
    </row>
    <row r="106" spans="1:1" x14ac:dyDescent="0.25">
      <c r="A106" t="s">
        <v>1191</v>
      </c>
    </row>
    <row r="107" spans="1:1" x14ac:dyDescent="0.25">
      <c r="A107" t="s">
        <v>4829</v>
      </c>
    </row>
    <row r="108" spans="1:1" x14ac:dyDescent="0.25">
      <c r="A108" t="s">
        <v>1602</v>
      </c>
    </row>
    <row r="109" spans="1:1" x14ac:dyDescent="0.25">
      <c r="A109" t="s">
        <v>1606</v>
      </c>
    </row>
    <row r="110" spans="1:1" x14ac:dyDescent="0.25">
      <c r="A110" t="s">
        <v>1610</v>
      </c>
    </row>
    <row r="111" spans="1:1" x14ac:dyDescent="0.25">
      <c r="A111" t="s">
        <v>1614</v>
      </c>
    </row>
    <row r="112" spans="1:1" x14ac:dyDescent="0.25">
      <c r="A112" t="s">
        <v>1618</v>
      </c>
    </row>
    <row r="113" spans="1:1" x14ac:dyDescent="0.25">
      <c r="A113" t="s">
        <v>1622</v>
      </c>
    </row>
    <row r="114" spans="1:1" x14ac:dyDescent="0.25">
      <c r="A114" t="s">
        <v>1626</v>
      </c>
    </row>
    <row r="115" spans="1:1" x14ac:dyDescent="0.25">
      <c r="A115" t="s">
        <v>1630</v>
      </c>
    </row>
    <row r="116" spans="1:1" x14ac:dyDescent="0.25">
      <c r="A116" t="s">
        <v>1634</v>
      </c>
    </row>
    <row r="117" spans="1:1" x14ac:dyDescent="0.25">
      <c r="A117" t="s">
        <v>4830</v>
      </c>
    </row>
    <row r="118" spans="1:1" x14ac:dyDescent="0.25">
      <c r="A118" t="s">
        <v>1638</v>
      </c>
    </row>
    <row r="119" spans="1:1" x14ac:dyDescent="0.25">
      <c r="A119" t="s">
        <v>1643</v>
      </c>
    </row>
    <row r="120" spans="1:1" x14ac:dyDescent="0.25">
      <c r="A120" t="s">
        <v>1647</v>
      </c>
    </row>
    <row r="121" spans="1:1" x14ac:dyDescent="0.25">
      <c r="A121" t="s">
        <v>4831</v>
      </c>
    </row>
    <row r="122" spans="1:1" x14ac:dyDescent="0.25">
      <c r="A122" t="s">
        <v>1651</v>
      </c>
    </row>
    <row r="123" spans="1:1" x14ac:dyDescent="0.25">
      <c r="A123" t="s">
        <v>1655</v>
      </c>
    </row>
    <row r="124" spans="1:1" x14ac:dyDescent="0.25">
      <c r="A124" t="s">
        <v>4832</v>
      </c>
    </row>
    <row r="125" spans="1:1" x14ac:dyDescent="0.25">
      <c r="A125" t="s">
        <v>1659</v>
      </c>
    </row>
    <row r="126" spans="1:1" x14ac:dyDescent="0.25">
      <c r="A126" t="s">
        <v>4833</v>
      </c>
    </row>
    <row r="127" spans="1:1" x14ac:dyDescent="0.25">
      <c r="A127" t="s">
        <v>1667</v>
      </c>
    </row>
    <row r="128" spans="1:1" x14ac:dyDescent="0.25">
      <c r="A128" t="s">
        <v>1672</v>
      </c>
    </row>
    <row r="129" spans="1:1" x14ac:dyDescent="0.25">
      <c r="A129" t="s">
        <v>4834</v>
      </c>
    </row>
    <row r="130" spans="1:1" x14ac:dyDescent="0.25">
      <c r="A130" t="s">
        <v>1677</v>
      </c>
    </row>
    <row r="131" spans="1:1" x14ac:dyDescent="0.25">
      <c r="A131" t="s">
        <v>1681</v>
      </c>
    </row>
    <row r="132" spans="1:1" x14ac:dyDescent="0.25">
      <c r="A132" t="s">
        <v>1685</v>
      </c>
    </row>
    <row r="133" spans="1:1" x14ac:dyDescent="0.25">
      <c r="A133" t="s">
        <v>1689</v>
      </c>
    </row>
    <row r="134" spans="1:1" x14ac:dyDescent="0.25">
      <c r="A134" t="s">
        <v>1693</v>
      </c>
    </row>
    <row r="135" spans="1:1" x14ac:dyDescent="0.25">
      <c r="A135" t="s">
        <v>4835</v>
      </c>
    </row>
    <row r="136" spans="1:1" x14ac:dyDescent="0.25">
      <c r="A136" t="s">
        <v>4836</v>
      </c>
    </row>
    <row r="137" spans="1:1" x14ac:dyDescent="0.25">
      <c r="A137" t="s">
        <v>1701</v>
      </c>
    </row>
    <row r="138" spans="1:1" x14ac:dyDescent="0.25">
      <c r="A138" t="s">
        <v>4837</v>
      </c>
    </row>
    <row r="139" spans="1:1" x14ac:dyDescent="0.25">
      <c r="A139" t="s">
        <v>1705</v>
      </c>
    </row>
    <row r="140" spans="1:1" x14ac:dyDescent="0.25">
      <c r="A140" t="s">
        <v>1709</v>
      </c>
    </row>
    <row r="141" spans="1:1" x14ac:dyDescent="0.25">
      <c r="A141" t="s">
        <v>4838</v>
      </c>
    </row>
    <row r="142" spans="1:1" x14ac:dyDescent="0.25">
      <c r="A142" t="s">
        <v>1712</v>
      </c>
    </row>
    <row r="143" spans="1:1" x14ac:dyDescent="0.25">
      <c r="A143" t="s">
        <v>1719</v>
      </c>
    </row>
    <row r="144" spans="1:1" x14ac:dyDescent="0.25">
      <c r="A144" t="s">
        <v>1723</v>
      </c>
    </row>
    <row r="145" spans="1:1" x14ac:dyDescent="0.25">
      <c r="A145" t="s">
        <v>4839</v>
      </c>
    </row>
    <row r="146" spans="1:1" x14ac:dyDescent="0.25">
      <c r="A146" t="s">
        <v>1727</v>
      </c>
    </row>
    <row r="147" spans="1:1" x14ac:dyDescent="0.25">
      <c r="A147" t="s">
        <v>1731</v>
      </c>
    </row>
    <row r="148" spans="1:1" x14ac:dyDescent="0.25">
      <c r="A148" t="s">
        <v>1735</v>
      </c>
    </row>
    <row r="149" spans="1:1" x14ac:dyDescent="0.25">
      <c r="A149" t="s">
        <v>1738</v>
      </c>
    </row>
    <row r="150" spans="1:1" x14ac:dyDescent="0.25">
      <c r="A150" t="s">
        <v>1742</v>
      </c>
    </row>
    <row r="151" spans="1:1" x14ac:dyDescent="0.25">
      <c r="A151" t="s">
        <v>4840</v>
      </c>
    </row>
    <row r="152" spans="1:1" x14ac:dyDescent="0.25">
      <c r="A152" t="s">
        <v>1746</v>
      </c>
    </row>
    <row r="153" spans="1:1" x14ac:dyDescent="0.25">
      <c r="A153" t="s">
        <v>1751</v>
      </c>
    </row>
    <row r="154" spans="1:1" x14ac:dyDescent="0.25">
      <c r="A154" t="s">
        <v>1755</v>
      </c>
    </row>
    <row r="155" spans="1:1" x14ac:dyDescent="0.25">
      <c r="A155" t="s">
        <v>1759</v>
      </c>
    </row>
    <row r="156" spans="1:1" x14ac:dyDescent="0.25">
      <c r="A156" t="s">
        <v>1763</v>
      </c>
    </row>
    <row r="157" spans="1:1" x14ac:dyDescent="0.25">
      <c r="A157" t="s">
        <v>1767</v>
      </c>
    </row>
    <row r="158" spans="1:1" x14ac:dyDescent="0.25">
      <c r="A158" t="s">
        <v>1771</v>
      </c>
    </row>
    <row r="159" spans="1:1" x14ac:dyDescent="0.25">
      <c r="A159" t="s">
        <v>1775</v>
      </c>
    </row>
    <row r="160" spans="1:1" x14ac:dyDescent="0.25">
      <c r="A160" t="s">
        <v>1783</v>
      </c>
    </row>
    <row r="161" spans="1:1" x14ac:dyDescent="0.25">
      <c r="A161" t="s">
        <v>1789</v>
      </c>
    </row>
    <row r="162" spans="1:1" x14ac:dyDescent="0.25">
      <c r="A162" t="s">
        <v>1794</v>
      </c>
    </row>
    <row r="163" spans="1:1" x14ac:dyDescent="0.25">
      <c r="A163" t="s">
        <v>1799</v>
      </c>
    </row>
    <row r="164" spans="1:1" x14ac:dyDescent="0.25">
      <c r="A164" t="s">
        <v>4841</v>
      </c>
    </row>
    <row r="165" spans="1:1" x14ac:dyDescent="0.25">
      <c r="A165" t="s">
        <v>1803</v>
      </c>
    </row>
    <row r="166" spans="1:1" x14ac:dyDescent="0.25">
      <c r="A166" t="s">
        <v>1807</v>
      </c>
    </row>
    <row r="167" spans="1:1" x14ac:dyDescent="0.25">
      <c r="A167" t="s">
        <v>1811</v>
      </c>
    </row>
    <row r="168" spans="1:1" x14ac:dyDescent="0.25">
      <c r="A168" t="s">
        <v>1815</v>
      </c>
    </row>
    <row r="169" spans="1:1" x14ac:dyDescent="0.25">
      <c r="A169" t="s">
        <v>4842</v>
      </c>
    </row>
    <row r="170" spans="1:1" x14ac:dyDescent="0.25">
      <c r="A170" t="s">
        <v>4843</v>
      </c>
    </row>
    <row r="171" spans="1:1" x14ac:dyDescent="0.25">
      <c r="A171" t="s">
        <v>4844</v>
      </c>
    </row>
    <row r="172" spans="1:1" x14ac:dyDescent="0.25">
      <c r="A172" t="s">
        <v>4845</v>
      </c>
    </row>
    <row r="173" spans="1:1" x14ac:dyDescent="0.25">
      <c r="A173" t="s">
        <v>1819</v>
      </c>
    </row>
    <row r="174" spans="1:1" x14ac:dyDescent="0.25">
      <c r="A174" t="s">
        <v>4846</v>
      </c>
    </row>
    <row r="175" spans="1:1" x14ac:dyDescent="0.25">
      <c r="A175" t="s">
        <v>1823</v>
      </c>
    </row>
    <row r="176" spans="1:1" x14ac:dyDescent="0.25">
      <c r="A176" t="s">
        <v>1827</v>
      </c>
    </row>
    <row r="177" spans="1:1" x14ac:dyDescent="0.25">
      <c r="A177" t="s">
        <v>1831</v>
      </c>
    </row>
    <row r="178" spans="1:1" x14ac:dyDescent="0.25">
      <c r="A178" t="s">
        <v>1835</v>
      </c>
    </row>
    <row r="179" spans="1:1" x14ac:dyDescent="0.25">
      <c r="A179" t="s">
        <v>1839</v>
      </c>
    </row>
    <row r="180" spans="1:1" x14ac:dyDescent="0.25">
      <c r="A180" t="s">
        <v>1843</v>
      </c>
    </row>
    <row r="181" spans="1:1" x14ac:dyDescent="0.25">
      <c r="A181" t="s">
        <v>1848</v>
      </c>
    </row>
    <row r="182" spans="1:1" x14ac:dyDescent="0.25">
      <c r="A182" t="s">
        <v>1852</v>
      </c>
    </row>
    <row r="183" spans="1:1" x14ac:dyDescent="0.25">
      <c r="A183" t="s">
        <v>1856</v>
      </c>
    </row>
    <row r="184" spans="1:1" x14ac:dyDescent="0.25">
      <c r="A184" t="s">
        <v>1860</v>
      </c>
    </row>
    <row r="185" spans="1:1" x14ac:dyDescent="0.25">
      <c r="A185" t="s">
        <v>4847</v>
      </c>
    </row>
    <row r="186" spans="1:1" x14ac:dyDescent="0.25">
      <c r="A186" t="s">
        <v>4848</v>
      </c>
    </row>
    <row r="187" spans="1:1" x14ac:dyDescent="0.25">
      <c r="A187" t="s">
        <v>1864</v>
      </c>
    </row>
    <row r="188" spans="1:1" x14ac:dyDescent="0.25">
      <c r="A188" t="s">
        <v>4849</v>
      </c>
    </row>
    <row r="189" spans="1:1" x14ac:dyDescent="0.25">
      <c r="A189" t="s">
        <v>4850</v>
      </c>
    </row>
    <row r="190" spans="1:1" x14ac:dyDescent="0.25">
      <c r="A190" t="s">
        <v>4851</v>
      </c>
    </row>
    <row r="191" spans="1:1" x14ac:dyDescent="0.25">
      <c r="A191" t="s">
        <v>1868</v>
      </c>
    </row>
    <row r="192" spans="1:1" x14ac:dyDescent="0.25">
      <c r="A192" t="s">
        <v>1872</v>
      </c>
    </row>
    <row r="193" spans="1:1" x14ac:dyDescent="0.25">
      <c r="A193" t="s">
        <v>1884</v>
      </c>
    </row>
    <row r="194" spans="1:1" x14ac:dyDescent="0.25">
      <c r="A194" t="s">
        <v>1888</v>
      </c>
    </row>
    <row r="195" spans="1:1" x14ac:dyDescent="0.25">
      <c r="A195" t="s">
        <v>1892</v>
      </c>
    </row>
    <row r="196" spans="1:1" x14ac:dyDescent="0.25">
      <c r="A196" t="s">
        <v>4852</v>
      </c>
    </row>
    <row r="197" spans="1:1" x14ac:dyDescent="0.25">
      <c r="A197" t="s">
        <v>1896</v>
      </c>
    </row>
    <row r="198" spans="1:1" x14ac:dyDescent="0.25">
      <c r="A198" t="s">
        <v>1900</v>
      </c>
    </row>
    <row r="199" spans="1:1" x14ac:dyDescent="0.25">
      <c r="A199" t="s">
        <v>1904</v>
      </c>
    </row>
    <row r="200" spans="1:1" x14ac:dyDescent="0.25">
      <c r="A200" t="s">
        <v>4853</v>
      </c>
    </row>
    <row r="201" spans="1:1" x14ac:dyDescent="0.25">
      <c r="A201" t="s">
        <v>1908</v>
      </c>
    </row>
    <row r="202" spans="1:1" x14ac:dyDescent="0.25">
      <c r="A202" t="s">
        <v>1912</v>
      </c>
    </row>
    <row r="203" spans="1:1" x14ac:dyDescent="0.25">
      <c r="A203" t="s">
        <v>4854</v>
      </c>
    </row>
    <row r="204" spans="1:1" x14ac:dyDescent="0.25">
      <c r="A204" t="s">
        <v>1916</v>
      </c>
    </row>
    <row r="205" spans="1:1" x14ac:dyDescent="0.25">
      <c r="A205" t="s">
        <v>1920</v>
      </c>
    </row>
    <row r="206" spans="1:1" x14ac:dyDescent="0.25">
      <c r="A206" t="s">
        <v>1924</v>
      </c>
    </row>
    <row r="207" spans="1:1" x14ac:dyDescent="0.25">
      <c r="A207" t="s">
        <v>1925</v>
      </c>
    </row>
    <row r="208" spans="1:1" x14ac:dyDescent="0.25">
      <c r="A208" t="s">
        <v>1929</v>
      </c>
    </row>
    <row r="209" spans="1:1" x14ac:dyDescent="0.25">
      <c r="A209" t="s">
        <v>1934</v>
      </c>
    </row>
    <row r="210" spans="1:1" x14ac:dyDescent="0.25">
      <c r="A210" t="s">
        <v>1938</v>
      </c>
    </row>
    <row r="211" spans="1:1" x14ac:dyDescent="0.25">
      <c r="A211" t="s">
        <v>4855</v>
      </c>
    </row>
    <row r="212" spans="1:1" x14ac:dyDescent="0.25">
      <c r="A212" t="s">
        <v>1942</v>
      </c>
    </row>
    <row r="213" spans="1:1" x14ac:dyDescent="0.25">
      <c r="A213" t="s">
        <v>4856</v>
      </c>
    </row>
    <row r="214" spans="1:1" x14ac:dyDescent="0.25">
      <c r="A214" t="s">
        <v>1946</v>
      </c>
    </row>
    <row r="215" spans="1:1" x14ac:dyDescent="0.25">
      <c r="A215" t="s">
        <v>4857</v>
      </c>
    </row>
    <row r="216" spans="1:1" x14ac:dyDescent="0.25">
      <c r="A216" t="s">
        <v>1950</v>
      </c>
    </row>
    <row r="217" spans="1:1" x14ac:dyDescent="0.25">
      <c r="A217" t="s">
        <v>4858</v>
      </c>
    </row>
    <row r="218" spans="1:1" x14ac:dyDescent="0.25">
      <c r="A218" t="s">
        <v>1958</v>
      </c>
    </row>
    <row r="219" spans="1:1" x14ac:dyDescent="0.25">
      <c r="A219" t="s">
        <v>1962</v>
      </c>
    </row>
    <row r="220" spans="1:1" x14ac:dyDescent="0.25">
      <c r="A220" t="s">
        <v>1966</v>
      </c>
    </row>
    <row r="221" spans="1:1" x14ac:dyDescent="0.25">
      <c r="A221" t="s">
        <v>1970</v>
      </c>
    </row>
    <row r="222" spans="1:1" x14ac:dyDescent="0.25">
      <c r="A222" t="s">
        <v>1974</v>
      </c>
    </row>
    <row r="223" spans="1:1" x14ac:dyDescent="0.25">
      <c r="A223" t="s">
        <v>1978</v>
      </c>
    </row>
    <row r="224" spans="1:1" x14ac:dyDescent="0.25">
      <c r="A224" t="s">
        <v>1982</v>
      </c>
    </row>
    <row r="225" spans="1:1" x14ac:dyDescent="0.25">
      <c r="A225" t="s">
        <v>1991</v>
      </c>
    </row>
    <row r="226" spans="1:1" x14ac:dyDescent="0.25">
      <c r="A226" t="s">
        <v>4859</v>
      </c>
    </row>
    <row r="227" spans="1:1" x14ac:dyDescent="0.25">
      <c r="A227" t="s">
        <v>4860</v>
      </c>
    </row>
    <row r="228" spans="1:1" x14ac:dyDescent="0.25">
      <c r="A228" t="s">
        <v>2000</v>
      </c>
    </row>
    <row r="229" spans="1:1" x14ac:dyDescent="0.25">
      <c r="A229" t="s">
        <v>2004</v>
      </c>
    </row>
    <row r="230" spans="1:1" x14ac:dyDescent="0.25">
      <c r="A230" t="s">
        <v>2008</v>
      </c>
    </row>
    <row r="231" spans="1:1" x14ac:dyDescent="0.25">
      <c r="A231" t="s">
        <v>4861</v>
      </c>
    </row>
    <row r="232" spans="1:1" x14ac:dyDescent="0.25">
      <c r="A232" t="s">
        <v>3772</v>
      </c>
    </row>
    <row r="233" spans="1:1" x14ac:dyDescent="0.25">
      <c r="A233" t="s">
        <v>1196</v>
      </c>
    </row>
    <row r="234" spans="1:1" x14ac:dyDescent="0.25">
      <c r="A234" t="s">
        <v>2012</v>
      </c>
    </row>
    <row r="235" spans="1:1" x14ac:dyDescent="0.25">
      <c r="A235" t="s">
        <v>2016</v>
      </c>
    </row>
    <row r="236" spans="1:1" x14ac:dyDescent="0.25">
      <c r="A236" t="s">
        <v>2020</v>
      </c>
    </row>
    <row r="237" spans="1:1" x14ac:dyDescent="0.25">
      <c r="A237" t="s">
        <v>2024</v>
      </c>
    </row>
    <row r="238" spans="1:1" x14ac:dyDescent="0.25">
      <c r="A238" t="s">
        <v>2028</v>
      </c>
    </row>
    <row r="239" spans="1:1" x14ac:dyDescent="0.25">
      <c r="A239" t="s">
        <v>2032</v>
      </c>
    </row>
    <row r="240" spans="1:1" x14ac:dyDescent="0.25">
      <c r="A240" t="s">
        <v>2040</v>
      </c>
    </row>
    <row r="241" spans="1:1" x14ac:dyDescent="0.25">
      <c r="A241" t="s">
        <v>2043</v>
      </c>
    </row>
    <row r="242" spans="1:1" x14ac:dyDescent="0.25">
      <c r="A242" t="s">
        <v>2047</v>
      </c>
    </row>
    <row r="243" spans="1:1" x14ac:dyDescent="0.25">
      <c r="A243" t="s">
        <v>2051</v>
      </c>
    </row>
    <row r="244" spans="1:1" x14ac:dyDescent="0.25">
      <c r="A244" t="s">
        <v>2056</v>
      </c>
    </row>
    <row r="245" spans="1:1" x14ac:dyDescent="0.25">
      <c r="A245" t="s">
        <v>4862</v>
      </c>
    </row>
    <row r="246" spans="1:1" x14ac:dyDescent="0.25">
      <c r="A246" t="s">
        <v>2061</v>
      </c>
    </row>
    <row r="247" spans="1:1" x14ac:dyDescent="0.25">
      <c r="A247" t="s">
        <v>2066</v>
      </c>
    </row>
    <row r="248" spans="1:1" x14ac:dyDescent="0.25">
      <c r="A248" t="s">
        <v>2070</v>
      </c>
    </row>
    <row r="249" spans="1:1" x14ac:dyDescent="0.25">
      <c r="A249" t="s">
        <v>2074</v>
      </c>
    </row>
    <row r="250" spans="1:1" x14ac:dyDescent="0.25">
      <c r="A250" t="s">
        <v>2078</v>
      </c>
    </row>
    <row r="251" spans="1:1" x14ac:dyDescent="0.25">
      <c r="A251" t="s">
        <v>2082</v>
      </c>
    </row>
    <row r="252" spans="1:1" x14ac:dyDescent="0.25">
      <c r="A252" t="s">
        <v>2087</v>
      </c>
    </row>
    <row r="253" spans="1:1" x14ac:dyDescent="0.25">
      <c r="A253" t="s">
        <v>4863</v>
      </c>
    </row>
    <row r="254" spans="1:1" x14ac:dyDescent="0.25">
      <c r="A254" t="s">
        <v>2091</v>
      </c>
    </row>
    <row r="255" spans="1:1" x14ac:dyDescent="0.25">
      <c r="A255" t="s">
        <v>2096</v>
      </c>
    </row>
    <row r="256" spans="1:1" x14ac:dyDescent="0.25">
      <c r="A256" t="s">
        <v>2101</v>
      </c>
    </row>
    <row r="257" spans="1:1" x14ac:dyDescent="0.25">
      <c r="A257" t="s">
        <v>2105</v>
      </c>
    </row>
    <row r="258" spans="1:1" x14ac:dyDescent="0.25">
      <c r="A258" t="s">
        <v>4864</v>
      </c>
    </row>
    <row r="259" spans="1:1" x14ac:dyDescent="0.25">
      <c r="A259" t="s">
        <v>2109</v>
      </c>
    </row>
    <row r="260" spans="1:1" x14ac:dyDescent="0.25">
      <c r="A260" t="s">
        <v>2113</v>
      </c>
    </row>
    <row r="261" spans="1:1" x14ac:dyDescent="0.25">
      <c r="A261" t="s">
        <v>2117</v>
      </c>
    </row>
    <row r="262" spans="1:1" x14ac:dyDescent="0.25">
      <c r="A262" t="s">
        <v>2121</v>
      </c>
    </row>
    <row r="263" spans="1:1" x14ac:dyDescent="0.25">
      <c r="A263" t="s">
        <v>2125</v>
      </c>
    </row>
    <row r="264" spans="1:1" x14ac:dyDescent="0.25">
      <c r="A264" t="s">
        <v>2130</v>
      </c>
    </row>
    <row r="265" spans="1:1" x14ac:dyDescent="0.25">
      <c r="A265" t="s">
        <v>4865</v>
      </c>
    </row>
    <row r="266" spans="1:1" x14ac:dyDescent="0.25">
      <c r="A266" t="s">
        <v>4866</v>
      </c>
    </row>
    <row r="267" spans="1:1" x14ac:dyDescent="0.25">
      <c r="A267" t="s">
        <v>2137</v>
      </c>
    </row>
    <row r="268" spans="1:1" x14ac:dyDescent="0.25">
      <c r="A268" t="s">
        <v>2141</v>
      </c>
    </row>
    <row r="269" spans="1:1" x14ac:dyDescent="0.25">
      <c r="A269" t="s">
        <v>2145</v>
      </c>
    </row>
    <row r="270" spans="1:1" x14ac:dyDescent="0.25">
      <c r="A270" t="s">
        <v>4867</v>
      </c>
    </row>
    <row r="271" spans="1:1" x14ac:dyDescent="0.25">
      <c r="A271" t="s">
        <v>2153</v>
      </c>
    </row>
    <row r="272" spans="1:1" x14ac:dyDescent="0.25">
      <c r="A272" t="s">
        <v>2157</v>
      </c>
    </row>
    <row r="273" spans="1:1" x14ac:dyDescent="0.25">
      <c r="A273" t="s">
        <v>2161</v>
      </c>
    </row>
    <row r="274" spans="1:1" x14ac:dyDescent="0.25">
      <c r="A274" t="s">
        <v>4868</v>
      </c>
    </row>
    <row r="275" spans="1:1" x14ac:dyDescent="0.25">
      <c r="A275" t="s">
        <v>4869</v>
      </c>
    </row>
    <row r="276" spans="1:1" x14ac:dyDescent="0.25">
      <c r="A276" t="s">
        <v>2169</v>
      </c>
    </row>
    <row r="277" spans="1:1" x14ac:dyDescent="0.25">
      <c r="A277" t="s">
        <v>2173</v>
      </c>
    </row>
    <row r="278" spans="1:1" x14ac:dyDescent="0.25">
      <c r="A278" t="s">
        <v>2177</v>
      </c>
    </row>
    <row r="279" spans="1:1" x14ac:dyDescent="0.25">
      <c r="A279" t="s">
        <v>4870</v>
      </c>
    </row>
    <row r="280" spans="1:1" x14ac:dyDescent="0.25">
      <c r="A280" t="s">
        <v>2181</v>
      </c>
    </row>
    <row r="281" spans="1:1" x14ac:dyDescent="0.25">
      <c r="A281" t="s">
        <v>2185</v>
      </c>
    </row>
    <row r="282" spans="1:1" x14ac:dyDescent="0.25">
      <c r="A282" t="s">
        <v>4871</v>
      </c>
    </row>
    <row r="283" spans="1:1" x14ac:dyDescent="0.25">
      <c r="A283" t="s">
        <v>2190</v>
      </c>
    </row>
    <row r="284" spans="1:1" x14ac:dyDescent="0.25">
      <c r="A284" t="s">
        <v>2194</v>
      </c>
    </row>
    <row r="285" spans="1:1" x14ac:dyDescent="0.25">
      <c r="A285" t="s">
        <v>2198</v>
      </c>
    </row>
    <row r="286" spans="1:1" x14ac:dyDescent="0.25">
      <c r="A286" t="s">
        <v>2202</v>
      </c>
    </row>
    <row r="287" spans="1:1" x14ac:dyDescent="0.25">
      <c r="A287" t="s">
        <v>2206</v>
      </c>
    </row>
    <row r="288" spans="1:1" x14ac:dyDescent="0.25">
      <c r="A288" t="s">
        <v>2210</v>
      </c>
    </row>
    <row r="289" spans="1:1" x14ac:dyDescent="0.25">
      <c r="A289" t="s">
        <v>2214</v>
      </c>
    </row>
    <row r="290" spans="1:1" x14ac:dyDescent="0.25">
      <c r="A290" t="s">
        <v>2218</v>
      </c>
    </row>
    <row r="291" spans="1:1" x14ac:dyDescent="0.25">
      <c r="A291" t="s">
        <v>2223</v>
      </c>
    </row>
    <row r="292" spans="1:1" x14ac:dyDescent="0.25">
      <c r="A292" t="s">
        <v>2227</v>
      </c>
    </row>
    <row r="293" spans="1:1" x14ac:dyDescent="0.25">
      <c r="A293" t="s">
        <v>2232</v>
      </c>
    </row>
    <row r="294" spans="1:1" x14ac:dyDescent="0.25">
      <c r="A294" t="s">
        <v>2236</v>
      </c>
    </row>
    <row r="295" spans="1:1" x14ac:dyDescent="0.25">
      <c r="A295" t="s">
        <v>2240</v>
      </c>
    </row>
    <row r="296" spans="1:1" x14ac:dyDescent="0.25">
      <c r="A296" t="s">
        <v>2241</v>
      </c>
    </row>
    <row r="297" spans="1:1" x14ac:dyDescent="0.25">
      <c r="A297" t="s">
        <v>2245</v>
      </c>
    </row>
    <row r="298" spans="1:1" x14ac:dyDescent="0.25">
      <c r="A298" t="s">
        <v>2249</v>
      </c>
    </row>
    <row r="299" spans="1:1" x14ac:dyDescent="0.25">
      <c r="A299" t="s">
        <v>2253</v>
      </c>
    </row>
    <row r="300" spans="1:1" x14ac:dyDescent="0.25">
      <c r="A300" t="s">
        <v>2257</v>
      </c>
    </row>
    <row r="301" spans="1:1" x14ac:dyDescent="0.25">
      <c r="A301" t="s">
        <v>2261</v>
      </c>
    </row>
    <row r="302" spans="1:1" x14ac:dyDescent="0.25">
      <c r="A302" t="s">
        <v>2266</v>
      </c>
    </row>
    <row r="303" spans="1:1" x14ac:dyDescent="0.25">
      <c r="A303" t="s">
        <v>4872</v>
      </c>
    </row>
    <row r="304" spans="1:1" x14ac:dyDescent="0.25">
      <c r="A304" t="s">
        <v>2270</v>
      </c>
    </row>
    <row r="305" spans="1:1" x14ac:dyDescent="0.25">
      <c r="A305" t="s">
        <v>2274</v>
      </c>
    </row>
    <row r="306" spans="1:1" x14ac:dyDescent="0.25">
      <c r="A306" t="s">
        <v>2279</v>
      </c>
    </row>
    <row r="307" spans="1:1" x14ac:dyDescent="0.25">
      <c r="A307" t="s">
        <v>2283</v>
      </c>
    </row>
    <row r="308" spans="1:1" x14ac:dyDescent="0.25">
      <c r="A308" t="s">
        <v>2287</v>
      </c>
    </row>
    <row r="309" spans="1:1" x14ac:dyDescent="0.25">
      <c r="A309" t="s">
        <v>2291</v>
      </c>
    </row>
    <row r="310" spans="1:1" x14ac:dyDescent="0.25">
      <c r="A310" t="s">
        <v>2292</v>
      </c>
    </row>
    <row r="311" spans="1:1" x14ac:dyDescent="0.25">
      <c r="A311" t="s">
        <v>2296</v>
      </c>
    </row>
    <row r="312" spans="1:1" x14ac:dyDescent="0.25">
      <c r="A312" t="s">
        <v>2301</v>
      </c>
    </row>
    <row r="313" spans="1:1" x14ac:dyDescent="0.25">
      <c r="A313" t="s">
        <v>2305</v>
      </c>
    </row>
    <row r="314" spans="1:1" x14ac:dyDescent="0.25">
      <c r="A314" t="s">
        <v>1200</v>
      </c>
    </row>
    <row r="315" spans="1:1" x14ac:dyDescent="0.25">
      <c r="A315" t="s">
        <v>2310</v>
      </c>
    </row>
    <row r="316" spans="1:1" x14ac:dyDescent="0.25">
      <c r="A316" t="s">
        <v>2314</v>
      </c>
    </row>
    <row r="317" spans="1:1" x14ac:dyDescent="0.25">
      <c r="A317" t="s">
        <v>2318</v>
      </c>
    </row>
    <row r="318" spans="1:1" x14ac:dyDescent="0.25">
      <c r="A318" t="s">
        <v>2322</v>
      </c>
    </row>
    <row r="319" spans="1:1" x14ac:dyDescent="0.25">
      <c r="A319" t="s">
        <v>2326</v>
      </c>
    </row>
    <row r="320" spans="1:1" x14ac:dyDescent="0.25">
      <c r="A320" t="s">
        <v>2330</v>
      </c>
    </row>
    <row r="321" spans="1:1" x14ac:dyDescent="0.25">
      <c r="A321" t="s">
        <v>4873</v>
      </c>
    </row>
    <row r="322" spans="1:1" x14ac:dyDescent="0.25">
      <c r="A322" t="s">
        <v>2334</v>
      </c>
    </row>
    <row r="323" spans="1:1" x14ac:dyDescent="0.25">
      <c r="A323" t="s">
        <v>2338</v>
      </c>
    </row>
    <row r="324" spans="1:1" x14ac:dyDescent="0.25">
      <c r="A324" t="s">
        <v>4874</v>
      </c>
    </row>
    <row r="325" spans="1:1" x14ac:dyDescent="0.25">
      <c r="A325" t="s">
        <v>2347</v>
      </c>
    </row>
    <row r="326" spans="1:1" x14ac:dyDescent="0.25">
      <c r="A326" t="s">
        <v>2364</v>
      </c>
    </row>
    <row r="327" spans="1:1" x14ac:dyDescent="0.25">
      <c r="A327" t="s">
        <v>2368</v>
      </c>
    </row>
    <row r="328" spans="1:1" x14ac:dyDescent="0.25">
      <c r="A328" t="s">
        <v>4875</v>
      </c>
    </row>
    <row r="329" spans="1:1" x14ac:dyDescent="0.25">
      <c r="A329" t="s">
        <v>2372</v>
      </c>
    </row>
    <row r="330" spans="1:1" x14ac:dyDescent="0.25">
      <c r="A330" t="s">
        <v>2376</v>
      </c>
    </row>
    <row r="331" spans="1:1" x14ac:dyDescent="0.25">
      <c r="A331" t="s">
        <v>2380</v>
      </c>
    </row>
    <row r="332" spans="1:1" x14ac:dyDescent="0.25">
      <c r="A332" t="s">
        <v>2383</v>
      </c>
    </row>
    <row r="333" spans="1:1" x14ac:dyDescent="0.25">
      <c r="A333" t="s">
        <v>2386</v>
      </c>
    </row>
    <row r="334" spans="1:1" x14ac:dyDescent="0.25">
      <c r="A334" t="s">
        <v>2390</v>
      </c>
    </row>
    <row r="335" spans="1:1" x14ac:dyDescent="0.25">
      <c r="A335" t="s">
        <v>2394</v>
      </c>
    </row>
    <row r="336" spans="1:1" x14ac:dyDescent="0.25">
      <c r="A336" t="s">
        <v>2398</v>
      </c>
    </row>
    <row r="337" spans="1:1" x14ac:dyDescent="0.25">
      <c r="A337" t="s">
        <v>2402</v>
      </c>
    </row>
    <row r="338" spans="1:1" x14ac:dyDescent="0.25">
      <c r="A338" t="s">
        <v>2406</v>
      </c>
    </row>
    <row r="339" spans="1:1" x14ac:dyDescent="0.25">
      <c r="A339" t="s">
        <v>4876</v>
      </c>
    </row>
    <row r="340" spans="1:1" x14ac:dyDescent="0.25">
      <c r="A340" t="s">
        <v>2410</v>
      </c>
    </row>
    <row r="341" spans="1:1" x14ac:dyDescent="0.25">
      <c r="A341" t="s">
        <v>4877</v>
      </c>
    </row>
    <row r="342" spans="1:1" x14ac:dyDescent="0.25">
      <c r="A342" t="s">
        <v>2414</v>
      </c>
    </row>
    <row r="343" spans="1:1" x14ac:dyDescent="0.25">
      <c r="A343" t="s">
        <v>2418</v>
      </c>
    </row>
    <row r="344" spans="1:1" x14ac:dyDescent="0.25">
      <c r="A344" t="s">
        <v>2422</v>
      </c>
    </row>
    <row r="345" spans="1:1" x14ac:dyDescent="0.25">
      <c r="A345" t="s">
        <v>2426</v>
      </c>
    </row>
    <row r="346" spans="1:1" x14ac:dyDescent="0.25">
      <c r="A346" t="s">
        <v>2430</v>
      </c>
    </row>
    <row r="347" spans="1:1" x14ac:dyDescent="0.25">
      <c r="A347" t="s">
        <v>2434</v>
      </c>
    </row>
    <row r="348" spans="1:1" x14ac:dyDescent="0.25">
      <c r="A348" t="s">
        <v>2439</v>
      </c>
    </row>
    <row r="349" spans="1:1" x14ac:dyDescent="0.25">
      <c r="A349" t="s">
        <v>2443</v>
      </c>
    </row>
    <row r="350" spans="1:1" x14ac:dyDescent="0.25">
      <c r="A350" t="s">
        <v>2447</v>
      </c>
    </row>
    <row r="351" spans="1:1" x14ac:dyDescent="0.25">
      <c r="A351" t="s">
        <v>4878</v>
      </c>
    </row>
    <row r="352" spans="1:1" x14ac:dyDescent="0.25">
      <c r="A352" t="s">
        <v>2451</v>
      </c>
    </row>
    <row r="353" spans="1:1" x14ac:dyDescent="0.25">
      <c r="A353" t="s">
        <v>2455</v>
      </c>
    </row>
    <row r="354" spans="1:1" x14ac:dyDescent="0.25">
      <c r="A354" t="s">
        <v>2459</v>
      </c>
    </row>
    <row r="355" spans="1:1" x14ac:dyDescent="0.25">
      <c r="A355" t="s">
        <v>2463</v>
      </c>
    </row>
    <row r="356" spans="1:1" x14ac:dyDescent="0.25">
      <c r="A356" t="s">
        <v>2468</v>
      </c>
    </row>
    <row r="357" spans="1:1" x14ac:dyDescent="0.25">
      <c r="A357" t="s">
        <v>2469</v>
      </c>
    </row>
    <row r="358" spans="1:1" x14ac:dyDescent="0.25">
      <c r="A358" t="s">
        <v>2473</v>
      </c>
    </row>
    <row r="359" spans="1:1" x14ac:dyDescent="0.25">
      <c r="A359" t="s">
        <v>2478</v>
      </c>
    </row>
    <row r="360" spans="1:1" x14ac:dyDescent="0.25">
      <c r="A360" t="s">
        <v>4879</v>
      </c>
    </row>
    <row r="361" spans="1:1" x14ac:dyDescent="0.25">
      <c r="A361" t="s">
        <v>2482</v>
      </c>
    </row>
    <row r="362" spans="1:1" x14ac:dyDescent="0.25">
      <c r="A362" t="s">
        <v>2486</v>
      </c>
    </row>
    <row r="363" spans="1:1" x14ac:dyDescent="0.25">
      <c r="A363" t="s">
        <v>2490</v>
      </c>
    </row>
    <row r="364" spans="1:1" x14ac:dyDescent="0.25">
      <c r="A364" t="s">
        <v>2494</v>
      </c>
    </row>
    <row r="365" spans="1:1" x14ac:dyDescent="0.25">
      <c r="A365" t="s">
        <v>2498</v>
      </c>
    </row>
    <row r="366" spans="1:1" x14ac:dyDescent="0.25">
      <c r="A366" t="s">
        <v>2502</v>
      </c>
    </row>
    <row r="367" spans="1:1" x14ac:dyDescent="0.25">
      <c r="A367" t="s">
        <v>2506</v>
      </c>
    </row>
    <row r="368" spans="1:1" x14ac:dyDescent="0.25">
      <c r="A368" t="s">
        <v>2510</v>
      </c>
    </row>
    <row r="369" spans="1:1" x14ac:dyDescent="0.25">
      <c r="A369" t="s">
        <v>2514</v>
      </c>
    </row>
    <row r="370" spans="1:1" x14ac:dyDescent="0.25">
      <c r="A370" t="s">
        <v>2518</v>
      </c>
    </row>
    <row r="371" spans="1:1" x14ac:dyDescent="0.25">
      <c r="A371" t="s">
        <v>2522</v>
      </c>
    </row>
    <row r="372" spans="1:1" x14ac:dyDescent="0.25">
      <c r="A372" t="s">
        <v>2526</v>
      </c>
    </row>
    <row r="373" spans="1:1" x14ac:dyDescent="0.25">
      <c r="A373" t="s">
        <v>2530</v>
      </c>
    </row>
    <row r="374" spans="1:1" x14ac:dyDescent="0.25">
      <c r="A374" t="s">
        <v>2534</v>
      </c>
    </row>
    <row r="375" spans="1:1" x14ac:dyDescent="0.25">
      <c r="A375" t="s">
        <v>2543</v>
      </c>
    </row>
    <row r="376" spans="1:1" x14ac:dyDescent="0.25">
      <c r="A376" t="s">
        <v>2547</v>
      </c>
    </row>
    <row r="377" spans="1:1" x14ac:dyDescent="0.25">
      <c r="A377" t="s">
        <v>4880</v>
      </c>
    </row>
    <row r="378" spans="1:1" x14ac:dyDescent="0.25">
      <c r="A378" t="s">
        <v>2551</v>
      </c>
    </row>
    <row r="379" spans="1:1" x14ac:dyDescent="0.25">
      <c r="A379" t="s">
        <v>2555</v>
      </c>
    </row>
    <row r="380" spans="1:1" x14ac:dyDescent="0.25">
      <c r="A380" t="s">
        <v>2563</v>
      </c>
    </row>
    <row r="381" spans="1:1" x14ac:dyDescent="0.25">
      <c r="A381" t="s">
        <v>2567</v>
      </c>
    </row>
    <row r="382" spans="1:1" x14ac:dyDescent="0.25">
      <c r="A382" t="s">
        <v>2571</v>
      </c>
    </row>
    <row r="383" spans="1:1" x14ac:dyDescent="0.25">
      <c r="A383" t="s">
        <v>2575</v>
      </c>
    </row>
    <row r="384" spans="1:1" x14ac:dyDescent="0.25">
      <c r="A384" t="s">
        <v>2579</v>
      </c>
    </row>
    <row r="385" spans="1:1" x14ac:dyDescent="0.25">
      <c r="A385" t="s">
        <v>2583</v>
      </c>
    </row>
    <row r="386" spans="1:1" x14ac:dyDescent="0.25">
      <c r="A386" t="s">
        <v>2587</v>
      </c>
    </row>
    <row r="387" spans="1:1" x14ac:dyDescent="0.25">
      <c r="A387" t="s">
        <v>2595</v>
      </c>
    </row>
    <row r="388" spans="1:1" x14ac:dyDescent="0.25">
      <c r="A388" t="s">
        <v>2599</v>
      </c>
    </row>
    <row r="389" spans="1:1" x14ac:dyDescent="0.25">
      <c r="A389" t="s">
        <v>2603</v>
      </c>
    </row>
    <row r="390" spans="1:1" x14ac:dyDescent="0.25">
      <c r="A390" t="s">
        <v>2607</v>
      </c>
    </row>
    <row r="391" spans="1:1" x14ac:dyDescent="0.25">
      <c r="A391" t="s">
        <v>2615</v>
      </c>
    </row>
    <row r="392" spans="1:1" x14ac:dyDescent="0.25">
      <c r="A392" t="s">
        <v>2619</v>
      </c>
    </row>
    <row r="393" spans="1:1" x14ac:dyDescent="0.25">
      <c r="A393" t="s">
        <v>2623</v>
      </c>
    </row>
    <row r="394" spans="1:1" x14ac:dyDescent="0.25">
      <c r="A394" t="s">
        <v>2636</v>
      </c>
    </row>
    <row r="395" spans="1:1" x14ac:dyDescent="0.25">
      <c r="A395" t="s">
        <v>2640</v>
      </c>
    </row>
    <row r="396" spans="1:1" x14ac:dyDescent="0.25">
      <c r="A396" t="s">
        <v>4881</v>
      </c>
    </row>
    <row r="397" spans="1:1" x14ac:dyDescent="0.25">
      <c r="A397" t="s">
        <v>2644</v>
      </c>
    </row>
    <row r="398" spans="1:1" x14ac:dyDescent="0.25">
      <c r="A398" t="s">
        <v>2649</v>
      </c>
    </row>
    <row r="399" spans="1:1" x14ac:dyDescent="0.25">
      <c r="A399" t="s">
        <v>2658</v>
      </c>
    </row>
    <row r="400" spans="1:1" x14ac:dyDescent="0.25">
      <c r="A400" t="s">
        <v>2663</v>
      </c>
    </row>
    <row r="401" spans="1:1" x14ac:dyDescent="0.25">
      <c r="A401" t="s">
        <v>2667</v>
      </c>
    </row>
    <row r="402" spans="1:1" x14ac:dyDescent="0.25">
      <c r="A402" t="s">
        <v>4882</v>
      </c>
    </row>
    <row r="403" spans="1:1" x14ac:dyDescent="0.25">
      <c r="A403" t="s">
        <v>2675</v>
      </c>
    </row>
    <row r="404" spans="1:1" x14ac:dyDescent="0.25">
      <c r="A404" t="s">
        <v>2679</v>
      </c>
    </row>
    <row r="405" spans="1:1" x14ac:dyDescent="0.25">
      <c r="A405" t="s">
        <v>2683</v>
      </c>
    </row>
    <row r="406" spans="1:1" x14ac:dyDescent="0.25">
      <c r="A406" t="s">
        <v>2687</v>
      </c>
    </row>
    <row r="407" spans="1:1" x14ac:dyDescent="0.25">
      <c r="A407" t="s">
        <v>4883</v>
      </c>
    </row>
    <row r="408" spans="1:1" x14ac:dyDescent="0.25">
      <c r="A408" t="s">
        <v>2691</v>
      </c>
    </row>
    <row r="409" spans="1:1" x14ac:dyDescent="0.25">
      <c r="A409" t="s">
        <v>2695</v>
      </c>
    </row>
    <row r="410" spans="1:1" x14ac:dyDescent="0.25">
      <c r="A410" t="s">
        <v>4884</v>
      </c>
    </row>
    <row r="411" spans="1:1" x14ac:dyDescent="0.25">
      <c r="A411" t="s">
        <v>2699</v>
      </c>
    </row>
    <row r="412" spans="1:1" x14ac:dyDescent="0.25">
      <c r="A412" t="s">
        <v>2702</v>
      </c>
    </row>
    <row r="413" spans="1:1" x14ac:dyDescent="0.25">
      <c r="A413" t="s">
        <v>2707</v>
      </c>
    </row>
    <row r="414" spans="1:1" x14ac:dyDescent="0.25">
      <c r="A414" t="s">
        <v>2711</v>
      </c>
    </row>
    <row r="415" spans="1:1" x14ac:dyDescent="0.25">
      <c r="A415" t="s">
        <v>2715</v>
      </c>
    </row>
    <row r="416" spans="1:1" x14ac:dyDescent="0.25">
      <c r="A416" t="s">
        <v>2719</v>
      </c>
    </row>
    <row r="417" spans="1:1" x14ac:dyDescent="0.25">
      <c r="A417" t="s">
        <v>4885</v>
      </c>
    </row>
    <row r="418" spans="1:1" x14ac:dyDescent="0.25">
      <c r="A418" t="s">
        <v>2723</v>
      </c>
    </row>
    <row r="419" spans="1:1" x14ac:dyDescent="0.25">
      <c r="A419" t="s">
        <v>2727</v>
      </c>
    </row>
    <row r="420" spans="1:1" x14ac:dyDescent="0.25">
      <c r="A420" t="s">
        <v>4886</v>
      </c>
    </row>
    <row r="421" spans="1:1" x14ac:dyDescent="0.25">
      <c r="A421" t="s">
        <v>2732</v>
      </c>
    </row>
    <row r="422" spans="1:1" x14ac:dyDescent="0.25">
      <c r="A422" t="s">
        <v>2736</v>
      </c>
    </row>
    <row r="423" spans="1:1" x14ac:dyDescent="0.25">
      <c r="A423" t="s">
        <v>2740</v>
      </c>
    </row>
    <row r="424" spans="1:1" x14ac:dyDescent="0.25">
      <c r="A424" t="s">
        <v>4887</v>
      </c>
    </row>
    <row r="425" spans="1:1" x14ac:dyDescent="0.25">
      <c r="A425" t="s">
        <v>2744</v>
      </c>
    </row>
    <row r="426" spans="1:1" x14ac:dyDescent="0.25">
      <c r="A426" t="s">
        <v>2748</v>
      </c>
    </row>
    <row r="427" spans="1:1" x14ac:dyDescent="0.25">
      <c r="A427" t="s">
        <v>2752</v>
      </c>
    </row>
    <row r="428" spans="1:1" x14ac:dyDescent="0.25">
      <c r="A428" t="s">
        <v>2756</v>
      </c>
    </row>
    <row r="429" spans="1:1" x14ac:dyDescent="0.25">
      <c r="A429" t="s">
        <v>2765</v>
      </c>
    </row>
    <row r="430" spans="1:1" x14ac:dyDescent="0.25">
      <c r="A430" t="s">
        <v>2769</v>
      </c>
    </row>
    <row r="431" spans="1:1" x14ac:dyDescent="0.25">
      <c r="A431" t="s">
        <v>2773</v>
      </c>
    </row>
    <row r="432" spans="1:1" x14ac:dyDescent="0.25">
      <c r="A432" t="s">
        <v>2777</v>
      </c>
    </row>
    <row r="433" spans="1:1" x14ac:dyDescent="0.25">
      <c r="A433" t="s">
        <v>2781</v>
      </c>
    </row>
    <row r="434" spans="1:1" x14ac:dyDescent="0.25">
      <c r="A434" t="s">
        <v>4888</v>
      </c>
    </row>
    <row r="435" spans="1:1" x14ac:dyDescent="0.25">
      <c r="A435" t="s">
        <v>2784</v>
      </c>
    </row>
    <row r="436" spans="1:1" x14ac:dyDescent="0.25">
      <c r="A436" t="s">
        <v>2788</v>
      </c>
    </row>
    <row r="437" spans="1:1" x14ac:dyDescent="0.25">
      <c r="A437" t="s">
        <v>2792</v>
      </c>
    </row>
    <row r="438" spans="1:1" x14ac:dyDescent="0.25">
      <c r="A438" t="s">
        <v>2796</v>
      </c>
    </row>
    <row r="439" spans="1:1" x14ac:dyDescent="0.25">
      <c r="A439" t="s">
        <v>2800</v>
      </c>
    </row>
    <row r="440" spans="1:1" x14ac:dyDescent="0.25">
      <c r="A440" t="s">
        <v>2804</v>
      </c>
    </row>
    <row r="441" spans="1:1" x14ac:dyDescent="0.25">
      <c r="A441" t="s">
        <v>2808</v>
      </c>
    </row>
    <row r="442" spans="1:1" x14ac:dyDescent="0.25">
      <c r="A442" t="s">
        <v>4889</v>
      </c>
    </row>
    <row r="443" spans="1:1" x14ac:dyDescent="0.25">
      <c r="A443" t="s">
        <v>4890</v>
      </c>
    </row>
    <row r="444" spans="1:1" x14ac:dyDescent="0.25">
      <c r="A444" t="s">
        <v>2810</v>
      </c>
    </row>
    <row r="445" spans="1:1" x14ac:dyDescent="0.25">
      <c r="A445" t="s">
        <v>3783</v>
      </c>
    </row>
    <row r="446" spans="1:1" x14ac:dyDescent="0.25">
      <c r="A446" t="s">
        <v>152</v>
      </c>
    </row>
    <row r="447" spans="1:1" x14ac:dyDescent="0.25">
      <c r="A447" t="s">
        <v>156</v>
      </c>
    </row>
    <row r="448" spans="1:1" x14ac:dyDescent="0.25">
      <c r="A448" t="s">
        <v>3797</v>
      </c>
    </row>
    <row r="449" spans="1:1" x14ac:dyDescent="0.25">
      <c r="A449" t="s">
        <v>110</v>
      </c>
    </row>
    <row r="450" spans="1:1" x14ac:dyDescent="0.25">
      <c r="A450" t="s">
        <v>35</v>
      </c>
    </row>
    <row r="451" spans="1:1" x14ac:dyDescent="0.25">
      <c r="A451" t="s">
        <v>2886</v>
      </c>
    </row>
    <row r="452" spans="1:1" x14ac:dyDescent="0.25">
      <c r="A452" t="s">
        <v>2891</v>
      </c>
    </row>
    <row r="453" spans="1:1" x14ac:dyDescent="0.25">
      <c r="A453" t="s">
        <v>2899</v>
      </c>
    </row>
    <row r="454" spans="1:1" x14ac:dyDescent="0.25">
      <c r="A454" t="s">
        <v>162</v>
      </c>
    </row>
    <row r="455" spans="1:1" x14ac:dyDescent="0.25">
      <c r="A455" t="s">
        <v>164</v>
      </c>
    </row>
    <row r="456" spans="1:1" x14ac:dyDescent="0.25">
      <c r="A456" t="s">
        <v>166</v>
      </c>
    </row>
    <row r="457" spans="1:1" x14ac:dyDescent="0.25">
      <c r="A457" t="s">
        <v>3817</v>
      </c>
    </row>
    <row r="458" spans="1:1" x14ac:dyDescent="0.25">
      <c r="A458" t="s">
        <v>3830</v>
      </c>
    </row>
    <row r="459" spans="1:1" x14ac:dyDescent="0.25">
      <c r="A459" t="s">
        <v>3836</v>
      </c>
    </row>
    <row r="460" spans="1:1" x14ac:dyDescent="0.25">
      <c r="A460" t="s">
        <v>173</v>
      </c>
    </row>
    <row r="461" spans="1:1" x14ac:dyDescent="0.25">
      <c r="A461" t="s">
        <v>2935</v>
      </c>
    </row>
    <row r="462" spans="1:1" x14ac:dyDescent="0.25">
      <c r="A462" t="s">
        <v>2943</v>
      </c>
    </row>
    <row r="463" spans="1:1" x14ac:dyDescent="0.25">
      <c r="A463" t="s">
        <v>178</v>
      </c>
    </row>
    <row r="464" spans="1:1" x14ac:dyDescent="0.25">
      <c r="A464" t="s">
        <v>4891</v>
      </c>
    </row>
    <row r="465" spans="1:1" x14ac:dyDescent="0.25">
      <c r="A465" t="s">
        <v>4646</v>
      </c>
    </row>
    <row r="466" spans="1:1" x14ac:dyDescent="0.25">
      <c r="A466" t="s">
        <v>3859</v>
      </c>
    </row>
    <row r="467" spans="1:1" x14ac:dyDescent="0.25">
      <c r="A467" t="s">
        <v>3863</v>
      </c>
    </row>
    <row r="468" spans="1:1" x14ac:dyDescent="0.25">
      <c r="A468" t="s">
        <v>4892</v>
      </c>
    </row>
    <row r="469" spans="1:1" x14ac:dyDescent="0.25">
      <c r="A469" t="s">
        <v>2977</v>
      </c>
    </row>
    <row r="470" spans="1:1" x14ac:dyDescent="0.25">
      <c r="A470" t="s">
        <v>194</v>
      </c>
    </row>
    <row r="471" spans="1:1" x14ac:dyDescent="0.25">
      <c r="A471" t="s">
        <v>196</v>
      </c>
    </row>
    <row r="472" spans="1:1" x14ac:dyDescent="0.25">
      <c r="A472" t="s">
        <v>198</v>
      </c>
    </row>
    <row r="473" spans="1:1" x14ac:dyDescent="0.25">
      <c r="A473" t="s">
        <v>39</v>
      </c>
    </row>
    <row r="474" spans="1:1" x14ac:dyDescent="0.25">
      <c r="A474" t="s">
        <v>201</v>
      </c>
    </row>
    <row r="475" spans="1:1" x14ac:dyDescent="0.25">
      <c r="A475" t="s">
        <v>83</v>
      </c>
    </row>
    <row r="476" spans="1:1" x14ac:dyDescent="0.25">
      <c r="A476" t="s">
        <v>57</v>
      </c>
    </row>
    <row r="477" spans="1:1" x14ac:dyDescent="0.25">
      <c r="A477" t="s">
        <v>203</v>
      </c>
    </row>
    <row r="478" spans="1:1" x14ac:dyDescent="0.25">
      <c r="A478" t="s">
        <v>85</v>
      </c>
    </row>
    <row r="479" spans="1:1" x14ac:dyDescent="0.25">
      <c r="A479" t="s">
        <v>3896</v>
      </c>
    </row>
    <row r="480" spans="1:1" x14ac:dyDescent="0.25">
      <c r="A480" t="s">
        <v>41</v>
      </c>
    </row>
    <row r="481" spans="1:1" x14ac:dyDescent="0.25">
      <c r="A481" t="s">
        <v>3060</v>
      </c>
    </row>
    <row r="482" spans="1:1" x14ac:dyDescent="0.25">
      <c r="A482" t="s">
        <v>3908</v>
      </c>
    </row>
    <row r="483" spans="1:1" x14ac:dyDescent="0.25">
      <c r="A483" t="s">
        <v>3912</v>
      </c>
    </row>
    <row r="484" spans="1:1" x14ac:dyDescent="0.25">
      <c r="A484" t="s">
        <v>208</v>
      </c>
    </row>
    <row r="485" spans="1:1" x14ac:dyDescent="0.25">
      <c r="A485" t="s">
        <v>210</v>
      </c>
    </row>
    <row r="486" spans="1:1" x14ac:dyDescent="0.25">
      <c r="A486" t="s">
        <v>3076</v>
      </c>
    </row>
    <row r="487" spans="1:1" x14ac:dyDescent="0.25">
      <c r="A487" t="s">
        <v>3923</v>
      </c>
    </row>
    <row r="488" spans="1:1" x14ac:dyDescent="0.25">
      <c r="A488" t="s">
        <v>3927</v>
      </c>
    </row>
    <row r="489" spans="1:1" x14ac:dyDescent="0.25">
      <c r="A489" t="s">
        <v>3931</v>
      </c>
    </row>
    <row r="490" spans="1:1" x14ac:dyDescent="0.25">
      <c r="A490" t="s">
        <v>3936</v>
      </c>
    </row>
    <row r="491" spans="1:1" x14ac:dyDescent="0.25">
      <c r="A491" t="s">
        <v>227</v>
      </c>
    </row>
    <row r="492" spans="1:1" x14ac:dyDescent="0.25">
      <c r="A492" t="s">
        <v>3944</v>
      </c>
    </row>
    <row r="493" spans="1:1" x14ac:dyDescent="0.25">
      <c r="A493" t="s">
        <v>233</v>
      </c>
    </row>
    <row r="494" spans="1:1" x14ac:dyDescent="0.25">
      <c r="A494" t="s">
        <v>235</v>
      </c>
    </row>
    <row r="495" spans="1:1" x14ac:dyDescent="0.25">
      <c r="A495" t="s">
        <v>4893</v>
      </c>
    </row>
    <row r="496" spans="1:1" x14ac:dyDescent="0.25">
      <c r="A496" t="s">
        <v>3118</v>
      </c>
    </row>
    <row r="497" spans="1:1" x14ac:dyDescent="0.25">
      <c r="A497" t="s">
        <v>241</v>
      </c>
    </row>
    <row r="498" spans="1:1" x14ac:dyDescent="0.25">
      <c r="A498" t="s">
        <v>243</v>
      </c>
    </row>
    <row r="499" spans="1:1" x14ac:dyDescent="0.25">
      <c r="A499" t="s">
        <v>245</v>
      </c>
    </row>
    <row r="500" spans="1:1" x14ac:dyDescent="0.25">
      <c r="A500" t="s">
        <v>249</v>
      </c>
    </row>
    <row r="501" spans="1:1" x14ac:dyDescent="0.25">
      <c r="A501" t="s">
        <v>4514</v>
      </c>
    </row>
    <row r="502" spans="1:1" x14ac:dyDescent="0.25">
      <c r="A502" t="s">
        <v>256</v>
      </c>
    </row>
    <row r="503" spans="1:1" x14ac:dyDescent="0.25">
      <c r="A503" t="s">
        <v>258</v>
      </c>
    </row>
    <row r="504" spans="1:1" x14ac:dyDescent="0.25">
      <c r="A504" t="s">
        <v>260</v>
      </c>
    </row>
    <row r="505" spans="1:1" x14ac:dyDescent="0.25">
      <c r="A505" t="s">
        <v>4894</v>
      </c>
    </row>
    <row r="506" spans="1:1" x14ac:dyDescent="0.25">
      <c r="A506" t="s">
        <v>3996</v>
      </c>
    </row>
    <row r="507" spans="1:1" x14ac:dyDescent="0.25">
      <c r="A507" t="s">
        <v>265</v>
      </c>
    </row>
    <row r="508" spans="1:1" x14ac:dyDescent="0.25">
      <c r="A508" t="s">
        <v>267</v>
      </c>
    </row>
    <row r="509" spans="1:1" x14ac:dyDescent="0.25">
      <c r="A509" t="s">
        <v>3188</v>
      </c>
    </row>
    <row r="510" spans="1:1" x14ac:dyDescent="0.25">
      <c r="A510" t="s">
        <v>269</v>
      </c>
    </row>
    <row r="511" spans="1:1" x14ac:dyDescent="0.25">
      <c r="A511" t="s">
        <v>4018</v>
      </c>
    </row>
    <row r="512" spans="1:1" x14ac:dyDescent="0.25">
      <c r="A512" t="s">
        <v>4026</v>
      </c>
    </row>
    <row r="513" spans="1:1" x14ac:dyDescent="0.25">
      <c r="A513" t="s">
        <v>273</v>
      </c>
    </row>
    <row r="514" spans="1:1" x14ac:dyDescent="0.25">
      <c r="A514" t="s">
        <v>4042</v>
      </c>
    </row>
    <row r="515" spans="1:1" x14ac:dyDescent="0.25">
      <c r="A515" t="s">
        <v>280</v>
      </c>
    </row>
    <row r="516" spans="1:1" x14ac:dyDescent="0.25">
      <c r="A516" t="s">
        <v>285</v>
      </c>
    </row>
    <row r="517" spans="1:1" x14ac:dyDescent="0.25">
      <c r="A517" t="s">
        <v>287</v>
      </c>
    </row>
    <row r="518" spans="1:1" x14ac:dyDescent="0.25">
      <c r="A518" t="s">
        <v>4071</v>
      </c>
    </row>
    <row r="519" spans="1:1" x14ac:dyDescent="0.25">
      <c r="A519" t="s">
        <v>292</v>
      </c>
    </row>
    <row r="520" spans="1:1" x14ac:dyDescent="0.25">
      <c r="A520" t="s">
        <v>3246</v>
      </c>
    </row>
    <row r="521" spans="1:1" x14ac:dyDescent="0.25">
      <c r="A521" t="s">
        <v>4527</v>
      </c>
    </row>
    <row r="522" spans="1:1" x14ac:dyDescent="0.25">
      <c r="A522" t="s">
        <v>4100</v>
      </c>
    </row>
    <row r="523" spans="1:1" x14ac:dyDescent="0.25">
      <c r="A523" t="s">
        <v>4107</v>
      </c>
    </row>
    <row r="524" spans="1:1" x14ac:dyDescent="0.25">
      <c r="A524" t="s">
        <v>112</v>
      </c>
    </row>
    <row r="525" spans="1:1" x14ac:dyDescent="0.25">
      <c r="A525" t="s">
        <v>4127</v>
      </c>
    </row>
    <row r="526" spans="1:1" x14ac:dyDescent="0.25">
      <c r="A526" t="s">
        <v>4135</v>
      </c>
    </row>
    <row r="527" spans="1:1" x14ac:dyDescent="0.25">
      <c r="A527" t="s">
        <v>4139</v>
      </c>
    </row>
    <row r="528" spans="1:1" x14ac:dyDescent="0.25">
      <c r="A528" t="s">
        <v>59</v>
      </c>
    </row>
    <row r="529" spans="1:1" x14ac:dyDescent="0.25">
      <c r="A529" t="s">
        <v>3303</v>
      </c>
    </row>
    <row r="530" spans="1:1" x14ac:dyDescent="0.25">
      <c r="A530" t="s">
        <v>308</v>
      </c>
    </row>
    <row r="531" spans="1:1" x14ac:dyDescent="0.25">
      <c r="A531" t="s">
        <v>310</v>
      </c>
    </row>
    <row r="532" spans="1:1" x14ac:dyDescent="0.25">
      <c r="A532" t="s">
        <v>4149</v>
      </c>
    </row>
    <row r="533" spans="1:1" x14ac:dyDescent="0.25">
      <c r="A533" t="s">
        <v>114</v>
      </c>
    </row>
    <row r="534" spans="1:1" x14ac:dyDescent="0.25">
      <c r="A534" t="s">
        <v>4545</v>
      </c>
    </row>
    <row r="535" spans="1:1" x14ac:dyDescent="0.25">
      <c r="A535" t="s">
        <v>312</v>
      </c>
    </row>
    <row r="536" spans="1:1" x14ac:dyDescent="0.25">
      <c r="A536" t="s">
        <v>4171</v>
      </c>
    </row>
    <row r="537" spans="1:1" x14ac:dyDescent="0.25">
      <c r="A537" t="s">
        <v>3373</v>
      </c>
    </row>
    <row r="538" spans="1:1" x14ac:dyDescent="0.25">
      <c r="A538" t="s">
        <v>319</v>
      </c>
    </row>
    <row r="539" spans="1:1" x14ac:dyDescent="0.25">
      <c r="A539" t="s">
        <v>321</v>
      </c>
    </row>
    <row r="540" spans="1:1" x14ac:dyDescent="0.25">
      <c r="A540" t="s">
        <v>4179</v>
      </c>
    </row>
    <row r="541" spans="1:1" x14ac:dyDescent="0.25">
      <c r="A541" t="s">
        <v>326</v>
      </c>
    </row>
    <row r="542" spans="1:1" x14ac:dyDescent="0.25">
      <c r="A542" t="s">
        <v>4895</v>
      </c>
    </row>
    <row r="543" spans="1:1" x14ac:dyDescent="0.25">
      <c r="A543" t="s">
        <v>45</v>
      </c>
    </row>
    <row r="544" spans="1:1" x14ac:dyDescent="0.25">
      <c r="A544" t="s">
        <v>335</v>
      </c>
    </row>
    <row r="545" spans="1:1" x14ac:dyDescent="0.25">
      <c r="A545" t="s">
        <v>47</v>
      </c>
    </row>
    <row r="546" spans="1:1" x14ac:dyDescent="0.25">
      <c r="A546" t="s">
        <v>95</v>
      </c>
    </row>
    <row r="547" spans="1:1" x14ac:dyDescent="0.25">
      <c r="A547" t="s">
        <v>4417</v>
      </c>
    </row>
    <row r="548" spans="1:1" x14ac:dyDescent="0.25">
      <c r="A548" t="s">
        <v>3408</v>
      </c>
    </row>
    <row r="549" spans="1:1" x14ac:dyDescent="0.25">
      <c r="A549" t="s">
        <v>341</v>
      </c>
    </row>
    <row r="550" spans="1:1" x14ac:dyDescent="0.25">
      <c r="A550" t="s">
        <v>3415</v>
      </c>
    </row>
    <row r="551" spans="1:1" x14ac:dyDescent="0.25">
      <c r="A551" t="s">
        <v>63</v>
      </c>
    </row>
    <row r="552" spans="1:1" x14ac:dyDescent="0.25">
      <c r="A552" t="s">
        <v>4187</v>
      </c>
    </row>
    <row r="553" spans="1:1" x14ac:dyDescent="0.25">
      <c r="A553" t="s">
        <v>347</v>
      </c>
    </row>
    <row r="554" spans="1:1" x14ac:dyDescent="0.25">
      <c r="A554" t="s">
        <v>350</v>
      </c>
    </row>
    <row r="555" spans="1:1" x14ac:dyDescent="0.25">
      <c r="A555" t="s">
        <v>3433</v>
      </c>
    </row>
    <row r="556" spans="1:1" x14ac:dyDescent="0.25">
      <c r="A556" t="s">
        <v>352</v>
      </c>
    </row>
    <row r="557" spans="1:1" x14ac:dyDescent="0.25">
      <c r="A557" t="s">
        <v>354</v>
      </c>
    </row>
    <row r="558" spans="1:1" x14ac:dyDescent="0.25">
      <c r="A558" t="s">
        <v>3442</v>
      </c>
    </row>
    <row r="559" spans="1:1" x14ac:dyDescent="0.25">
      <c r="A559" t="s">
        <v>3450</v>
      </c>
    </row>
    <row r="560" spans="1:1" x14ac:dyDescent="0.25">
      <c r="A560" t="s">
        <v>4204</v>
      </c>
    </row>
    <row r="561" spans="1:1" x14ac:dyDescent="0.25">
      <c r="A561" t="s">
        <v>3458</v>
      </c>
    </row>
    <row r="562" spans="1:1" x14ac:dyDescent="0.25">
      <c r="A562" t="s">
        <v>364</v>
      </c>
    </row>
    <row r="563" spans="1:1" x14ac:dyDescent="0.25">
      <c r="A563" t="s">
        <v>3464</v>
      </c>
    </row>
    <row r="564" spans="1:1" x14ac:dyDescent="0.25">
      <c r="A564" t="s">
        <v>4212</v>
      </c>
    </row>
    <row r="565" spans="1:1" x14ac:dyDescent="0.25">
      <c r="A565" t="s">
        <v>4216</v>
      </c>
    </row>
    <row r="566" spans="1:1" x14ac:dyDescent="0.25">
      <c r="A566" t="s">
        <v>68</v>
      </c>
    </row>
    <row r="567" spans="1:1" x14ac:dyDescent="0.25">
      <c r="A567" t="s">
        <v>4220</v>
      </c>
    </row>
    <row r="568" spans="1:1" x14ac:dyDescent="0.25">
      <c r="A568" t="s">
        <v>1126</v>
      </c>
    </row>
    <row r="569" spans="1:1" x14ac:dyDescent="0.25">
      <c r="A569" t="s">
        <v>1128</v>
      </c>
    </row>
    <row r="570" spans="1:1" x14ac:dyDescent="0.25">
      <c r="A570" t="s">
        <v>4242</v>
      </c>
    </row>
    <row r="571" spans="1:1" x14ac:dyDescent="0.25">
      <c r="A571" t="s">
        <v>1132</v>
      </c>
    </row>
    <row r="572" spans="1:1" x14ac:dyDescent="0.25">
      <c r="A572" t="s">
        <v>1134</v>
      </c>
    </row>
    <row r="573" spans="1:1" x14ac:dyDescent="0.25">
      <c r="A573" t="s">
        <v>3524</v>
      </c>
    </row>
    <row r="574" spans="1:1" x14ac:dyDescent="0.25">
      <c r="A574" t="s">
        <v>4256</v>
      </c>
    </row>
    <row r="575" spans="1:1" x14ac:dyDescent="0.25">
      <c r="A575" t="s">
        <v>4260</v>
      </c>
    </row>
    <row r="576" spans="1:1" x14ac:dyDescent="0.25">
      <c r="A576" t="s">
        <v>99</v>
      </c>
    </row>
    <row r="577" spans="1:1" x14ac:dyDescent="0.25">
      <c r="A577" t="s">
        <v>1139</v>
      </c>
    </row>
    <row r="578" spans="1:1" x14ac:dyDescent="0.25">
      <c r="A578" t="s">
        <v>49</v>
      </c>
    </row>
    <row r="579" spans="1:1" x14ac:dyDescent="0.25">
      <c r="A579" t="s">
        <v>3557</v>
      </c>
    </row>
    <row r="580" spans="1:1" x14ac:dyDescent="0.25">
      <c r="A580" t="s">
        <v>3569</v>
      </c>
    </row>
    <row r="581" spans="1:1" x14ac:dyDescent="0.25">
      <c r="A581" t="s">
        <v>102</v>
      </c>
    </row>
    <row r="582" spans="1:1" x14ac:dyDescent="0.25">
      <c r="A582" t="s">
        <v>4481</v>
      </c>
    </row>
    <row r="583" spans="1:1" x14ac:dyDescent="0.25">
      <c r="A583" t="s">
        <v>1142</v>
      </c>
    </row>
    <row r="584" spans="1:1" x14ac:dyDescent="0.25">
      <c r="A584" t="s">
        <v>3578</v>
      </c>
    </row>
    <row r="585" spans="1:1" x14ac:dyDescent="0.25">
      <c r="A585" t="s">
        <v>4293</v>
      </c>
    </row>
    <row r="586" spans="1:1" x14ac:dyDescent="0.25">
      <c r="A586" t="s">
        <v>1150</v>
      </c>
    </row>
    <row r="587" spans="1:1" x14ac:dyDescent="0.25">
      <c r="A587" t="s">
        <v>4896</v>
      </c>
    </row>
    <row r="588" spans="1:1" x14ac:dyDescent="0.25">
      <c r="A588" t="s">
        <v>3606</v>
      </c>
    </row>
    <row r="589" spans="1:1" x14ac:dyDescent="0.25">
      <c r="A589" t="s">
        <v>1152</v>
      </c>
    </row>
    <row r="590" spans="1:1" x14ac:dyDescent="0.25">
      <c r="A590" t="s">
        <v>1154</v>
      </c>
    </row>
    <row r="591" spans="1:1" x14ac:dyDescent="0.25">
      <c r="A591" t="s">
        <v>104</v>
      </c>
    </row>
    <row r="592" spans="1:1" x14ac:dyDescent="0.25">
      <c r="A592" t="s">
        <v>1156</v>
      </c>
    </row>
    <row r="593" spans="1:1" x14ac:dyDescent="0.25">
      <c r="A593" t="s">
        <v>4325</v>
      </c>
    </row>
    <row r="594" spans="1:1" x14ac:dyDescent="0.25">
      <c r="A594" t="s">
        <v>3637</v>
      </c>
    </row>
    <row r="595" spans="1:1" x14ac:dyDescent="0.25">
      <c r="A595" t="s">
        <v>1161</v>
      </c>
    </row>
    <row r="596" spans="1:1" x14ac:dyDescent="0.25">
      <c r="A596" t="s">
        <v>1163</v>
      </c>
    </row>
    <row r="597" spans="1:1" x14ac:dyDescent="0.25">
      <c r="A597" t="s">
        <v>4331</v>
      </c>
    </row>
    <row r="598" spans="1:1" x14ac:dyDescent="0.25">
      <c r="A598" t="s">
        <v>4334</v>
      </c>
    </row>
    <row r="599" spans="1:1" x14ac:dyDescent="0.25">
      <c r="A599" t="s">
        <v>1169</v>
      </c>
    </row>
    <row r="600" spans="1:1" x14ac:dyDescent="0.25">
      <c r="A600" t="s">
        <v>107</v>
      </c>
    </row>
    <row r="601" spans="1:1" x14ac:dyDescent="0.25">
      <c r="A601" t="s">
        <v>1171</v>
      </c>
    </row>
    <row r="602" spans="1:1" x14ac:dyDescent="0.25">
      <c r="A602" t="s">
        <v>1173</v>
      </c>
    </row>
    <row r="603" spans="1:1" x14ac:dyDescent="0.25">
      <c r="A603" t="s">
        <v>4342</v>
      </c>
    </row>
    <row r="604" spans="1:1" x14ac:dyDescent="0.25">
      <c r="A604" t="s">
        <v>4345</v>
      </c>
    </row>
    <row r="605" spans="1:1" x14ac:dyDescent="0.25">
      <c r="A605" t="s">
        <v>1175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Significant Proteins</vt:lpstr>
      <vt:lpstr>Additional Annotation</vt:lpstr>
      <vt:lpstr>Sheet2</vt:lpstr>
      <vt:lpstr>Sheet3</vt:lpstr>
      <vt:lpstr>Sheet4</vt:lpstr>
    </vt:vector>
  </TitlesOfParts>
  <Company>AAFC-AAC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Rampitsch, Christof</dc:creator>
  <cp:lastModifiedBy>Rampitsch, Christof</cp:lastModifiedBy>
  <dcterms:created xsi:type="dcterms:W3CDTF">2018-08-27T18:09:41Z</dcterms:created>
  <dcterms:modified xsi:type="dcterms:W3CDTF">2019-05-31T18:18:20Z</dcterms:modified>
</cp:coreProperties>
</file>