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136" windowHeight="9768"/>
  </bookViews>
  <sheets>
    <sheet name="Table S1" sheetId="2" r:id="rId1"/>
  </sheets>
  <calcPr calcId="145621"/>
</workbook>
</file>

<file path=xl/calcChain.xml><?xml version="1.0" encoding="utf-8"?>
<calcChain xmlns="http://schemas.openxmlformats.org/spreadsheetml/2006/main">
  <c r="N69" i="2" l="1"/>
  <c r="O69" i="2"/>
  <c r="M5" i="2"/>
  <c r="N5" i="2"/>
  <c r="O5" i="2"/>
  <c r="M6" i="2"/>
  <c r="N6" i="2"/>
  <c r="O6" i="2"/>
  <c r="M7" i="2"/>
  <c r="N7" i="2"/>
  <c r="O7" i="2"/>
  <c r="M8" i="2"/>
  <c r="N8" i="2"/>
  <c r="O8" i="2"/>
  <c r="M9" i="2"/>
  <c r="N9" i="2"/>
  <c r="O9" i="2"/>
  <c r="M10" i="2"/>
  <c r="N10" i="2"/>
  <c r="O10" i="2"/>
  <c r="M11" i="2"/>
  <c r="N11" i="2"/>
  <c r="O11" i="2"/>
  <c r="M12" i="2"/>
  <c r="N12" i="2"/>
  <c r="O12" i="2"/>
  <c r="M13" i="2"/>
  <c r="N13" i="2"/>
  <c r="O13" i="2"/>
  <c r="M14" i="2"/>
  <c r="N14" i="2"/>
  <c r="O14" i="2"/>
  <c r="M15" i="2"/>
  <c r="N15" i="2"/>
  <c r="O15" i="2"/>
  <c r="M16" i="2"/>
  <c r="N16" i="2"/>
  <c r="O16" i="2"/>
  <c r="M17" i="2"/>
  <c r="N17" i="2"/>
  <c r="O17" i="2"/>
  <c r="M18" i="2"/>
  <c r="N18" i="2"/>
  <c r="O18" i="2"/>
  <c r="M19" i="2"/>
  <c r="N19" i="2"/>
  <c r="O19" i="2"/>
  <c r="M20" i="2"/>
  <c r="N20" i="2"/>
  <c r="O20" i="2"/>
  <c r="M21" i="2"/>
  <c r="N21" i="2"/>
  <c r="O21" i="2"/>
  <c r="M22" i="2"/>
  <c r="N22" i="2"/>
  <c r="O22" i="2"/>
  <c r="M23" i="2"/>
  <c r="N23" i="2"/>
  <c r="O23" i="2"/>
  <c r="M24" i="2"/>
  <c r="N24" i="2"/>
  <c r="O24" i="2"/>
  <c r="M25" i="2"/>
  <c r="N25" i="2"/>
  <c r="O25" i="2"/>
  <c r="M26" i="2"/>
  <c r="N26" i="2"/>
  <c r="O26" i="2"/>
  <c r="M27" i="2"/>
  <c r="N27" i="2"/>
  <c r="O27" i="2"/>
  <c r="M28" i="2"/>
  <c r="N28" i="2"/>
  <c r="O28" i="2"/>
  <c r="M29" i="2"/>
  <c r="N29" i="2"/>
  <c r="O29" i="2"/>
  <c r="M30" i="2"/>
  <c r="N30" i="2"/>
  <c r="O30" i="2"/>
  <c r="M31" i="2"/>
  <c r="N31" i="2"/>
  <c r="O31" i="2"/>
  <c r="M32" i="2"/>
  <c r="N32" i="2"/>
  <c r="O32" i="2"/>
  <c r="M33" i="2"/>
  <c r="N33" i="2"/>
  <c r="O33" i="2"/>
  <c r="M34" i="2"/>
  <c r="N34" i="2"/>
  <c r="O34" i="2"/>
  <c r="M35" i="2"/>
  <c r="N35" i="2"/>
  <c r="O35" i="2"/>
  <c r="M36" i="2"/>
  <c r="N36" i="2"/>
  <c r="O36" i="2"/>
  <c r="M37" i="2"/>
  <c r="N37" i="2"/>
  <c r="O37" i="2"/>
  <c r="M38" i="2"/>
  <c r="N38" i="2"/>
  <c r="O38" i="2"/>
  <c r="M39" i="2"/>
  <c r="N39" i="2"/>
  <c r="O39" i="2"/>
  <c r="M40" i="2"/>
  <c r="N40" i="2"/>
  <c r="O40" i="2"/>
  <c r="M41" i="2"/>
  <c r="N41" i="2"/>
  <c r="O41" i="2"/>
  <c r="M42" i="2"/>
  <c r="N42" i="2"/>
  <c r="O42" i="2"/>
  <c r="M43" i="2"/>
  <c r="N43" i="2"/>
  <c r="O43" i="2"/>
  <c r="M44" i="2"/>
  <c r="N44" i="2"/>
  <c r="O44" i="2"/>
  <c r="M45" i="2"/>
  <c r="N45" i="2"/>
  <c r="O45" i="2"/>
  <c r="M46" i="2"/>
  <c r="N46" i="2"/>
  <c r="O46" i="2"/>
  <c r="M47" i="2"/>
  <c r="N47" i="2"/>
  <c r="O47" i="2"/>
  <c r="M48" i="2"/>
  <c r="N48" i="2"/>
  <c r="O48" i="2"/>
  <c r="M49" i="2"/>
  <c r="N49" i="2"/>
  <c r="O49" i="2"/>
  <c r="M50" i="2"/>
  <c r="N50" i="2"/>
  <c r="O50" i="2"/>
  <c r="M51" i="2"/>
  <c r="N51" i="2"/>
  <c r="O51" i="2"/>
  <c r="M52" i="2"/>
  <c r="N52" i="2"/>
  <c r="O52" i="2"/>
  <c r="M53" i="2"/>
  <c r="N53" i="2"/>
  <c r="O53" i="2"/>
  <c r="M54" i="2"/>
  <c r="N54" i="2"/>
  <c r="O54" i="2"/>
  <c r="M55" i="2"/>
  <c r="N55" i="2"/>
  <c r="O55" i="2"/>
  <c r="M56" i="2"/>
  <c r="N56" i="2"/>
  <c r="O56" i="2"/>
  <c r="M57" i="2"/>
  <c r="N57" i="2"/>
  <c r="O57" i="2"/>
  <c r="M58" i="2"/>
  <c r="N58" i="2"/>
  <c r="O58" i="2"/>
  <c r="M59" i="2"/>
  <c r="N59" i="2"/>
  <c r="O59" i="2"/>
  <c r="M60" i="2"/>
  <c r="N60" i="2"/>
  <c r="O60" i="2"/>
  <c r="M61" i="2"/>
  <c r="N61" i="2"/>
  <c r="O61" i="2"/>
  <c r="M62" i="2"/>
  <c r="N62" i="2"/>
  <c r="O62" i="2"/>
  <c r="M63" i="2"/>
  <c r="N63" i="2"/>
  <c r="O63" i="2"/>
  <c r="M64" i="2"/>
  <c r="N64" i="2"/>
  <c r="O64" i="2"/>
  <c r="M65" i="2"/>
  <c r="N65" i="2"/>
  <c r="O65" i="2"/>
  <c r="M66" i="2"/>
  <c r="N66" i="2"/>
  <c r="O66" i="2"/>
  <c r="M67" i="2"/>
  <c r="N67" i="2"/>
  <c r="O67" i="2"/>
  <c r="M68" i="2"/>
  <c r="N68" i="2"/>
  <c r="O68" i="2"/>
  <c r="N4" i="2"/>
  <c r="O4" i="2"/>
  <c r="M69" i="2"/>
  <c r="M4" i="2"/>
</calcChain>
</file>

<file path=xl/sharedStrings.xml><?xml version="1.0" encoding="utf-8"?>
<sst xmlns="http://schemas.openxmlformats.org/spreadsheetml/2006/main" count="561" uniqueCount="555">
  <si>
    <r>
      <rPr>
        <b/>
        <sz val="12"/>
        <color theme="1"/>
        <rFont val="Calibri"/>
        <charset val="134"/>
        <scheme val="minor"/>
      </rPr>
      <t>Table S1</t>
    </r>
    <r>
      <rPr>
        <sz val="12"/>
        <color theme="1"/>
        <rFont val="Calibri"/>
        <charset val="134"/>
        <scheme val="minor"/>
      </rPr>
      <t xml:space="preserve"> List of taxa, locality and voucher information, and sequence source (GenBank accession numbers or other databases)</t>
    </r>
  </si>
  <si>
    <t>Taxon</t>
  </si>
  <si>
    <r>
      <rPr>
        <sz val="12"/>
        <color theme="1"/>
        <rFont val="Times New Roman"/>
        <charset val="134"/>
      </rPr>
      <t>Herbarium code</t>
    </r>
    <r>
      <rPr>
        <vertAlign val="superscript"/>
        <sz val="12"/>
        <color theme="1"/>
        <rFont val="Times New Roman"/>
        <charset val="134"/>
      </rPr>
      <t>1</t>
    </r>
    <r>
      <rPr>
        <sz val="12"/>
        <color theme="1"/>
        <rFont val="Times New Roman"/>
        <charset val="134"/>
      </rPr>
      <t xml:space="preserve"> / Database</t>
    </r>
  </si>
  <si>
    <t>AT1G04780</t>
  </si>
  <si>
    <t>AT1G14610</t>
  </si>
  <si>
    <t>Agt1</t>
  </si>
  <si>
    <t>AT2G37230</t>
  </si>
  <si>
    <t>AT1G09680</t>
  </si>
  <si>
    <t>PHYA</t>
  </si>
  <si>
    <t>PHYB</t>
  </si>
  <si>
    <t>ITS</t>
  </si>
  <si>
    <t>matK</t>
  </si>
  <si>
    <t>rps2</t>
  </si>
  <si>
    <r>
      <rPr>
        <b/>
        <i/>
        <sz val="12"/>
        <color theme="1"/>
        <rFont val="Times New Roman"/>
        <charset val="134"/>
      </rPr>
      <t xml:space="preserve">Rehmannia-Triaenophora </t>
    </r>
    <r>
      <rPr>
        <b/>
        <sz val="12"/>
        <color theme="1"/>
        <rFont val="Times New Roman"/>
        <charset val="134"/>
      </rPr>
      <t>Clade</t>
    </r>
  </si>
  <si>
    <t>Rehmannia piasezkii</t>
  </si>
  <si>
    <t>China, Hubei, Yichang (HIB: X.D. Li &amp; X. Li Li101)</t>
  </si>
  <si>
    <t>MK588498</t>
  </si>
  <si>
    <t>MK588565</t>
  </si>
  <si>
    <t>MK588450</t>
  </si>
  <si>
    <t>MK588586</t>
  </si>
  <si>
    <t>MK588459</t>
  </si>
  <si>
    <t>MK588408</t>
  </si>
  <si>
    <t>MK588418</t>
  </si>
  <si>
    <t>DQ069316</t>
  </si>
  <si>
    <t>MK588422</t>
  </si>
  <si>
    <t>FJ172707</t>
  </si>
  <si>
    <t>Triaenophora shennongjiaensis</t>
  </si>
  <si>
    <t>China, Hubei, Yichang (HIB: X.D. Li &amp; X. Li Li102)</t>
  </si>
  <si>
    <t>MK588500</t>
  </si>
  <si>
    <t>MK588566</t>
  </si>
  <si>
    <t>MK588451</t>
  </si>
  <si>
    <t>MK588588</t>
  </si>
  <si>
    <t>MK588460</t>
  </si>
  <si>
    <t>MK588409</t>
  </si>
  <si>
    <t>FJ172741</t>
  </si>
  <si>
    <t>MK588423</t>
  </si>
  <si>
    <t>FJ172717</t>
  </si>
  <si>
    <r>
      <rPr>
        <b/>
        <i/>
        <sz val="12"/>
        <color theme="1"/>
        <rFont val="Times New Roman"/>
        <charset val="134"/>
      </rPr>
      <t xml:space="preserve">Lindenbergia </t>
    </r>
    <r>
      <rPr>
        <b/>
        <sz val="12"/>
        <color theme="1"/>
        <rFont val="Times New Roman"/>
        <charset val="134"/>
      </rPr>
      <t>Clade</t>
    </r>
  </si>
  <si>
    <t>Lindenbergia muraria</t>
  </si>
  <si>
    <t>Germany, botanical garden Münster (BG Münster 19561)</t>
  </si>
  <si>
    <t>MK588510</t>
  </si>
  <si>
    <t>MK588567</t>
  </si>
  <si>
    <t>MK588475</t>
  </si>
  <si>
    <t>AM233977</t>
  </si>
  <si>
    <t>KC542235</t>
  </si>
  <si>
    <t>KC480289</t>
  </si>
  <si>
    <t>KC542165</t>
  </si>
  <si>
    <t>JX023010</t>
  </si>
  <si>
    <t>Lindenbergia philippensis</t>
  </si>
  <si>
    <t>PennState University, USA (cultivated; PAC: S. Wicke LP60/LP61)</t>
  </si>
  <si>
    <t>MK588511</t>
  </si>
  <si>
    <t>MK588568</t>
  </si>
  <si>
    <t>MK588452</t>
  </si>
  <si>
    <t>MK588599</t>
  </si>
  <si>
    <t>MK588476</t>
  </si>
  <si>
    <t>AM233978</t>
  </si>
  <si>
    <t>KC542236</t>
  </si>
  <si>
    <t>EU259247</t>
  </si>
  <si>
    <t>AF051990</t>
  </si>
  <si>
    <t>AF055151</t>
  </si>
  <si>
    <r>
      <rPr>
        <b/>
        <i/>
        <sz val="12"/>
        <color theme="1"/>
        <rFont val="Times New Roman"/>
        <charset val="134"/>
      </rPr>
      <t>Cymbaria-Siphonostegia</t>
    </r>
    <r>
      <rPr>
        <b/>
        <sz val="12"/>
        <color theme="1"/>
        <rFont val="Times New Roman"/>
        <charset val="134"/>
      </rPr>
      <t xml:space="preserve"> Clade</t>
    </r>
  </si>
  <si>
    <t>Bungea trifida</t>
  </si>
  <si>
    <t>Turkey, Erzincan (WU: C. Gilli &amp; P. Schönswetter 100-240)</t>
  </si>
  <si>
    <t>MK588506</t>
  </si>
  <si>
    <t>MK588564</t>
  </si>
  <si>
    <t>MK588429</t>
  </si>
  <si>
    <t>MK588594</t>
  </si>
  <si>
    <t>MK588477</t>
  </si>
  <si>
    <t>AM233936</t>
  </si>
  <si>
    <t>MK588410</t>
  </si>
  <si>
    <t>KC480307</t>
  </si>
  <si>
    <t>KC542151</t>
  </si>
  <si>
    <t>JX022980</t>
  </si>
  <si>
    <t>Schwalbea americana</t>
  </si>
  <si>
    <t>Newton, GA, USA (PAC: S. Wicke &amp; C. dePamphilis SA 57)</t>
  </si>
  <si>
    <t>MK588509</t>
  </si>
  <si>
    <t>MK588559</t>
  </si>
  <si>
    <t>MK588440</t>
  </si>
  <si>
    <t>MK588597</t>
  </si>
  <si>
    <t>MK588478</t>
  </si>
  <si>
    <t>AM234017</t>
  </si>
  <si>
    <t>KC542270</t>
  </si>
  <si>
    <t>KC480394</t>
  </si>
  <si>
    <t>AF051998</t>
  </si>
  <si>
    <t>AF055150</t>
  </si>
  <si>
    <r>
      <rPr>
        <b/>
        <i/>
        <sz val="12"/>
        <color theme="1"/>
        <rFont val="Times New Roman"/>
        <charset val="134"/>
      </rPr>
      <t xml:space="preserve">Orobanche </t>
    </r>
    <r>
      <rPr>
        <b/>
        <sz val="12"/>
        <color theme="1"/>
        <rFont val="Times New Roman"/>
        <charset val="134"/>
      </rPr>
      <t>Clade</t>
    </r>
  </si>
  <si>
    <t>Boschniakia himalaica</t>
  </si>
  <si>
    <t>China, Yunnan, Yulong snow Mountain (KUN: H.Wang YWB2013057)</t>
  </si>
  <si>
    <t>MK588497</t>
  </si>
  <si>
    <t>MK588585</t>
  </si>
  <si>
    <t>MK588455</t>
  </si>
  <si>
    <t>KC542187</t>
  </si>
  <si>
    <t>KC542204</t>
  </si>
  <si>
    <t>AY911212</t>
  </si>
  <si>
    <t>JX091311</t>
  </si>
  <si>
    <t>DQ403780</t>
  </si>
  <si>
    <t>Cistanche phelypaea</t>
  </si>
  <si>
    <t>Spain, Canary Islands, Lanzarote (herb. Sánchez Pedraja: G. Moreno Moral MM0038)</t>
  </si>
  <si>
    <t>MK588507</t>
  </si>
  <si>
    <t>MK588569</t>
  </si>
  <si>
    <t>MK588595</t>
  </si>
  <si>
    <t>MK588456</t>
  </si>
  <si>
    <t>LT715456</t>
  </si>
  <si>
    <t>JX091317</t>
  </si>
  <si>
    <t>JX022987</t>
  </si>
  <si>
    <t>Cistanche tubulosa</t>
  </si>
  <si>
    <t>China, Xinjiang, Cele (HIB: Y.X. Sun Sun201103)</t>
  </si>
  <si>
    <t>MK588508</t>
  </si>
  <si>
    <t>MK588570</t>
  </si>
  <si>
    <t>MK588596</t>
  </si>
  <si>
    <t>MK588457</t>
  </si>
  <si>
    <t>KY753809</t>
  </si>
  <si>
    <t>KY863538</t>
  </si>
  <si>
    <t>KY753796</t>
  </si>
  <si>
    <t>Epifagus virginiana</t>
  </si>
  <si>
    <t>USA, NH, Dublin (HUH: Boufford et al 42939)</t>
  </si>
  <si>
    <t>MK588499</t>
  </si>
  <si>
    <t>MK588558</t>
  </si>
  <si>
    <t>MK588430</t>
  </si>
  <si>
    <t>MK588587</t>
  </si>
  <si>
    <t>AM234039</t>
  </si>
  <si>
    <t>KC542221</t>
  </si>
  <si>
    <t>AY209290</t>
  </si>
  <si>
    <t>M81884</t>
  </si>
  <si>
    <t>Orobanche caryophyllacea</t>
  </si>
  <si>
    <t>Ukraine, Carpathians (Roman Kish: 2006)</t>
  </si>
  <si>
    <t>MK588512</t>
  </si>
  <si>
    <t>MK588560</t>
  </si>
  <si>
    <t>MK588600</t>
  </si>
  <si>
    <t>MK588469</t>
  </si>
  <si>
    <t>MK588412</t>
  </si>
  <si>
    <t>AY209237</t>
  </si>
  <si>
    <t>AF051992</t>
  </si>
  <si>
    <t>AF055145</t>
  </si>
  <si>
    <t>Orobanche flava</t>
  </si>
  <si>
    <t>Slovakia, Ždiar (WU: C. Pachschwöll CP1069)</t>
  </si>
  <si>
    <t>MK588513</t>
  </si>
  <si>
    <t>MK588562</t>
  </si>
  <si>
    <t>MK588453</t>
  </si>
  <si>
    <t>MK588601</t>
  </si>
  <si>
    <t>MK588470</t>
  </si>
  <si>
    <t>MK588402</t>
  </si>
  <si>
    <t>MK588413</t>
  </si>
  <si>
    <t>KY218652</t>
  </si>
  <si>
    <t>MK588420</t>
  </si>
  <si>
    <t>DQ310029</t>
  </si>
  <si>
    <t>Orobanche gracilis</t>
  </si>
  <si>
    <t>Spain, Palencia, La Pernía (herb. Sánchez Pedraja: G. Moreno Moral MM0110/2007)</t>
  </si>
  <si>
    <t>MK588515</t>
  </si>
  <si>
    <t>MK588563</t>
  </si>
  <si>
    <t>MK588603</t>
  </si>
  <si>
    <t>MK588472</t>
  </si>
  <si>
    <t>AM233993</t>
  </si>
  <si>
    <t>MK588419</t>
  </si>
  <si>
    <t>JX193303</t>
  </si>
  <si>
    <t>HG803179</t>
  </si>
  <si>
    <t>DQ310030</t>
  </si>
  <si>
    <t>Orobanche lycoctoni</t>
  </si>
  <si>
    <t>Spain, Picos de Europa (MA: 689996)</t>
  </si>
  <si>
    <t>MK588514</t>
  </si>
  <si>
    <t>MK588561</t>
  </si>
  <si>
    <t>MK588602</t>
  </si>
  <si>
    <t>MK588471</t>
  </si>
  <si>
    <t>MK588403</t>
  </si>
  <si>
    <t>MK588414</t>
  </si>
  <si>
    <t>AY960724</t>
  </si>
  <si>
    <t>MK588421</t>
  </si>
  <si>
    <t>Phelipanche aegyptiaca</t>
  </si>
  <si>
    <r>
      <rPr>
        <sz val="12"/>
        <color theme="1"/>
        <rFont val="Times New Roman"/>
        <charset val="134"/>
      </rPr>
      <t>PPGP</t>
    </r>
    <r>
      <rPr>
        <vertAlign val="superscript"/>
        <sz val="12"/>
        <color theme="1"/>
        <rFont val="Times New Roman"/>
        <charset val="134"/>
      </rPr>
      <t>2</t>
    </r>
  </si>
  <si>
    <t>BC4_3282</t>
  </si>
  <si>
    <t>BC4_38149</t>
  </si>
  <si>
    <t>BC4_47726</t>
  </si>
  <si>
    <t>GnB1_18904</t>
  </si>
  <si>
    <t>BC4_487068</t>
  </si>
  <si>
    <t>KC811153</t>
  </si>
  <si>
    <t>KU212370</t>
  </si>
  <si>
    <t>KC815023</t>
  </si>
  <si>
    <t>Phelipanche arenaria</t>
  </si>
  <si>
    <t>Austria, Wachau (WU: C. Pachschwöll CP1068)</t>
  </si>
  <si>
    <t>MK588501</t>
  </si>
  <si>
    <t>MK588557</t>
  </si>
  <si>
    <t>KY513949</t>
  </si>
  <si>
    <t>DQ310046</t>
  </si>
  <si>
    <t>Incertae sedis</t>
  </si>
  <si>
    <t>Brandisia hancei</t>
  </si>
  <si>
    <t>China, Yunnan, Songming (KUN: H.Wang YWB2013015)</t>
  </si>
  <si>
    <t>MK588502</t>
  </si>
  <si>
    <t>MK588548</t>
  </si>
  <si>
    <t>MK588424</t>
  </si>
  <si>
    <t>MK588590</t>
  </si>
  <si>
    <t>MK588458</t>
  </si>
  <si>
    <t>AM233934 &amp; AM234037</t>
  </si>
  <si>
    <t>KC542208</t>
  </si>
  <si>
    <t>EU366159</t>
  </si>
  <si>
    <t>KC542149</t>
  </si>
  <si>
    <t>JX022978</t>
  </si>
  <si>
    <r>
      <rPr>
        <b/>
        <i/>
        <sz val="12"/>
        <color theme="1"/>
        <rFont val="Times New Roman"/>
        <charset val="134"/>
      </rPr>
      <t xml:space="preserve">Pterygiella </t>
    </r>
    <r>
      <rPr>
        <b/>
        <sz val="12"/>
        <color theme="1"/>
        <rFont val="Times New Roman"/>
        <charset val="134"/>
      </rPr>
      <t>Clade</t>
    </r>
  </si>
  <si>
    <t>Phtheirospermum tenuisectum</t>
  </si>
  <si>
    <t>China, Yunnan, Zhongdian (HUH: Boufford et al 42135)</t>
  </si>
  <si>
    <t>MK588503</t>
  </si>
  <si>
    <t>MK588549</t>
  </si>
  <si>
    <t>MK588591</t>
  </si>
  <si>
    <t>MK588415</t>
  </si>
  <si>
    <t>AY949708</t>
  </si>
  <si>
    <t>AY949770</t>
  </si>
  <si>
    <t>MK588400</t>
  </si>
  <si>
    <t>Pterygiella cylindrica</t>
  </si>
  <si>
    <t>China, Yunnan, Daju (KUN: H.Wang YWB2013167)</t>
  </si>
  <si>
    <t>MK588504</t>
  </si>
  <si>
    <t>MK588550</t>
  </si>
  <si>
    <t>MK588448</t>
  </si>
  <si>
    <t>MK588592</t>
  </si>
  <si>
    <t>MK588473</t>
  </si>
  <si>
    <t>MK588406</t>
  </si>
  <si>
    <t>MK588416</t>
  </si>
  <si>
    <t>GU445320</t>
  </si>
  <si>
    <t>JF955836</t>
  </si>
  <si>
    <t>MK588399</t>
  </si>
  <si>
    <t>Pterygiella duclouxii</t>
  </si>
  <si>
    <t>China, Yunnan, Elephant Mountain (KUN: H.Wang YWB2013166)</t>
  </si>
  <si>
    <t>MK588505</t>
  </si>
  <si>
    <t>MK588551</t>
  </si>
  <si>
    <t>MK588449</t>
  </si>
  <si>
    <t>MK588593</t>
  </si>
  <si>
    <t>MK588474</t>
  </si>
  <si>
    <t>MK588407</t>
  </si>
  <si>
    <t>MK588417</t>
  </si>
  <si>
    <t>GU445321</t>
  </si>
  <si>
    <t>JF955839</t>
  </si>
  <si>
    <t>MK588398</t>
  </si>
  <si>
    <r>
      <rPr>
        <b/>
        <i/>
        <sz val="12"/>
        <color theme="1"/>
        <rFont val="Times New Roman"/>
        <charset val="134"/>
      </rPr>
      <t>Castilleja-Pedicularis</t>
    </r>
    <r>
      <rPr>
        <b/>
        <sz val="12"/>
        <color theme="1"/>
        <rFont val="Times New Roman"/>
        <charset val="134"/>
      </rPr>
      <t xml:space="preserve"> Clade</t>
    </r>
  </si>
  <si>
    <t>Pedicularis aspleniifolia</t>
  </si>
  <si>
    <t>Austria, Steiermark, Schladminger Tauern (WU: D. Pan &amp; G.M. Schneeweiss 107)</t>
  </si>
  <si>
    <t>MK588528</t>
  </si>
  <si>
    <t>MK588553</t>
  </si>
  <si>
    <t>MK588441</t>
  </si>
  <si>
    <t>MK588616</t>
  </si>
  <si>
    <t>MK588461</t>
  </si>
  <si>
    <t>HG424080</t>
  </si>
  <si>
    <t>Pedicularis decora</t>
  </si>
  <si>
    <t>China, Hubei, Shennongjia (HIB: X.D. Li &amp; X. Li Li106)</t>
  </si>
  <si>
    <t>MK588531</t>
  </si>
  <si>
    <t>MK588443</t>
  </si>
  <si>
    <t>MK588619</t>
  </si>
  <si>
    <t>MK588463</t>
  </si>
  <si>
    <t>JF977537</t>
  </si>
  <si>
    <t>JF955130</t>
  </si>
  <si>
    <t>Pedicularis densispica</t>
  </si>
  <si>
    <t>China, Yunnan, Yulong snow Mountain (KUN: H.Wang YWB2013058)</t>
  </si>
  <si>
    <t>MK588533</t>
  </si>
  <si>
    <t>MK588571</t>
  </si>
  <si>
    <t>MK588445</t>
  </si>
  <si>
    <t>MK588621</t>
  </si>
  <si>
    <t>MK588465</t>
  </si>
  <si>
    <t>AM234002</t>
  </si>
  <si>
    <t>KC542255</t>
  </si>
  <si>
    <t>KC480379</t>
  </si>
  <si>
    <t>AY949718</t>
  </si>
  <si>
    <t>KC480430</t>
  </si>
  <si>
    <t>Pedicularis elwesii</t>
  </si>
  <si>
    <t>China, Yunnan, Yulong snow Mountain (KUN: H.Wang YWB2013091)</t>
  </si>
  <si>
    <t>MK588530</t>
  </si>
  <si>
    <t>MK588552</t>
  </si>
  <si>
    <t>MK588444</t>
  </si>
  <si>
    <t>MK588618</t>
  </si>
  <si>
    <t>MK588466</t>
  </si>
  <si>
    <t>MK588404</t>
  </si>
  <si>
    <t>KC542256</t>
  </si>
  <si>
    <t>AY949649</t>
  </si>
  <si>
    <t>AY949723</t>
  </si>
  <si>
    <t>JX023022</t>
  </si>
  <si>
    <t>Pedicularis lachnoglossa</t>
  </si>
  <si>
    <t>China, Yunnan, Yulong snow Mountain (KUN: H.Wang YWB2013092)</t>
  </si>
  <si>
    <t>MK588532</t>
  </si>
  <si>
    <t>MK588555</t>
  </si>
  <si>
    <t>MK588446</t>
  </si>
  <si>
    <t>MK588620</t>
  </si>
  <si>
    <t>MK588464</t>
  </si>
  <si>
    <t>JF977606</t>
  </si>
  <si>
    <t>JF955198</t>
  </si>
  <si>
    <t>Pedicularis rex</t>
  </si>
  <si>
    <t>China, Yunnan, Fuming old green Mountain (KUN: H.Wang YWB2013154)</t>
  </si>
  <si>
    <t>MK588556</t>
  </si>
  <si>
    <t>MK588467</t>
  </si>
  <si>
    <t>MH117641</t>
  </si>
  <si>
    <t>MH116744</t>
  </si>
  <si>
    <t>Pedicularis rostratospicata</t>
  </si>
  <si>
    <t>Austria, Steiermark, Schladminger Tauern (WU: D. Pan &amp; G.M. Schneeweiss 97)</t>
  </si>
  <si>
    <t>MK588529</t>
  </si>
  <si>
    <t>MK588554</t>
  </si>
  <si>
    <t>MK588442</t>
  </si>
  <si>
    <t>MK588617</t>
  </si>
  <si>
    <t>MK588462</t>
  </si>
  <si>
    <t>Pedicularis verticillata</t>
  </si>
  <si>
    <t>Austria, Steiermark, Schnaalpe (WU: D. Pan G.M. Schneeweiss 117)</t>
  </si>
  <si>
    <t>MK588534</t>
  </si>
  <si>
    <t>MK588447</t>
  </si>
  <si>
    <t>MK588582</t>
  </si>
  <si>
    <t>MK588468</t>
  </si>
  <si>
    <t>MK588405</t>
  </si>
  <si>
    <t>AY596818</t>
  </si>
  <si>
    <t>AY949762</t>
  </si>
  <si>
    <t>Triphysaria pusilla</t>
  </si>
  <si>
    <t>BC1_8008</t>
  </si>
  <si>
    <t>BC1_880</t>
  </si>
  <si>
    <t>BC1_14880 &amp; 17241</t>
  </si>
  <si>
    <t>AM234032</t>
  </si>
  <si>
    <t>KC542291</t>
  </si>
  <si>
    <t>AF478943</t>
  </si>
  <si>
    <t>Triphysaria versicolor</t>
  </si>
  <si>
    <t>BC2_248550</t>
  </si>
  <si>
    <t>BC2_16026</t>
  </si>
  <si>
    <t>GnuB1_77562</t>
  </si>
  <si>
    <t>BC2_26606</t>
  </si>
  <si>
    <t>BC2_252996</t>
  </si>
  <si>
    <t>FJ939254</t>
  </si>
  <si>
    <t>ANX10153</t>
  </si>
  <si>
    <t>AF055137</t>
  </si>
  <si>
    <r>
      <rPr>
        <b/>
        <i/>
        <sz val="12"/>
        <color theme="1"/>
        <rFont val="Times New Roman"/>
        <charset val="134"/>
      </rPr>
      <t xml:space="preserve">Euphrasia-Rhinanthus </t>
    </r>
    <r>
      <rPr>
        <b/>
        <sz val="12"/>
        <color theme="1"/>
        <rFont val="Times New Roman"/>
        <charset val="134"/>
      </rPr>
      <t>Clade</t>
    </r>
  </si>
  <si>
    <t>Bellardia trixago</t>
  </si>
  <si>
    <t>Spain, Burgos (SALA 142076: D. Pinto Carrasco &amp; al. DP 918)</t>
  </si>
  <si>
    <t>MK588535</t>
  </si>
  <si>
    <t>MK588579</t>
  </si>
  <si>
    <t>MK588484</t>
  </si>
  <si>
    <t>AM233930</t>
  </si>
  <si>
    <t>KC542203</t>
  </si>
  <si>
    <t>FJ790053</t>
  </si>
  <si>
    <t>JX091310</t>
  </si>
  <si>
    <t>JX022974</t>
  </si>
  <si>
    <t>Euphrasia frigida</t>
  </si>
  <si>
    <t>Unknown (E. Fischer 107)</t>
  </si>
  <si>
    <t>MK588516</t>
  </si>
  <si>
    <t>MK588545</t>
  </si>
  <si>
    <t>MK588431</t>
  </si>
  <si>
    <t>MK588604</t>
  </si>
  <si>
    <t>MH202586</t>
  </si>
  <si>
    <t>MH202326</t>
  </si>
  <si>
    <t>Euphrasia sinuata</t>
  </si>
  <si>
    <t>Austria, Tirol, Kitzbühler Alpen (WU: D. Pan &amp; G.M. Schneeweiss 120)</t>
  </si>
  <si>
    <t>MK588547</t>
  </si>
  <si>
    <t>MK588432</t>
  </si>
  <si>
    <t>MK588589</t>
  </si>
  <si>
    <t>MK588487</t>
  </si>
  <si>
    <t>Euphrasia stricta</t>
  </si>
  <si>
    <t>Unknown (E. Fischer; isolate LE 568)</t>
  </si>
  <si>
    <t>MK588546</t>
  </si>
  <si>
    <t>MK588598</t>
  </si>
  <si>
    <t>AM233962 &amp; AM233961</t>
  </si>
  <si>
    <t>MK588411</t>
  </si>
  <si>
    <t>FJ790051</t>
  </si>
  <si>
    <t>FJ790111</t>
  </si>
  <si>
    <t>FJ600693</t>
  </si>
  <si>
    <t>Lathraea squamaria</t>
  </si>
  <si>
    <t>Austria, Vienna, HBV (cultivated)</t>
  </si>
  <si>
    <t>MK588526</t>
  </si>
  <si>
    <t>MK588543</t>
  </si>
  <si>
    <t>AM503659</t>
  </si>
  <si>
    <t>MK588614</t>
  </si>
  <si>
    <t>MK588488</t>
  </si>
  <si>
    <t>AM233973</t>
  </si>
  <si>
    <t>KC542234</t>
  </si>
  <si>
    <t>HM193524</t>
  </si>
  <si>
    <t>KC480424</t>
  </si>
  <si>
    <t>Macrosyringion longiflorum</t>
  </si>
  <si>
    <t>Spain, Burgos (SALA 135639: D. Pinto Carrasco &amp; al. DP 11)</t>
  </si>
  <si>
    <t>MK588517</t>
  </si>
  <si>
    <t>MK588536</t>
  </si>
  <si>
    <t>MK588439</t>
  </si>
  <si>
    <t>MK588605</t>
  </si>
  <si>
    <t>MF444553</t>
  </si>
  <si>
    <t>KX959135</t>
  </si>
  <si>
    <t>Melampyrum sylvaticum</t>
  </si>
  <si>
    <t>Austria, Carinthia, Hohe Tauern (WU: D. Pan &amp; G.M. Schneeweiss 119)</t>
  </si>
  <si>
    <t>MK588578</t>
  </si>
  <si>
    <t>AM503643</t>
  </si>
  <si>
    <t>MK588581</t>
  </si>
  <si>
    <t>MK588490</t>
  </si>
  <si>
    <t>AM233982</t>
  </si>
  <si>
    <t>AY911232</t>
  </si>
  <si>
    <t>FJ790104</t>
  </si>
  <si>
    <t>AF055148</t>
  </si>
  <si>
    <t>Nothobartsia asperrima</t>
  </si>
  <si>
    <t>Morocco, Chauen (SALA 156176: D. Pinto Carrasco &amp; al. DP 1062)</t>
  </si>
  <si>
    <t>MK588521</t>
  </si>
  <si>
    <t>MK588540</t>
  </si>
  <si>
    <t>MK588433</t>
  </si>
  <si>
    <t>MK588609</t>
  </si>
  <si>
    <t>MK588485</t>
  </si>
  <si>
    <t>KX958709</t>
  </si>
  <si>
    <t>KX959206</t>
  </si>
  <si>
    <t>Odontitella virgata</t>
  </si>
  <si>
    <t>Spain, Burgos (SALA 135636: D. Pinto Carrasco &amp; al. DP 14)</t>
  </si>
  <si>
    <t>MK588524</t>
  </si>
  <si>
    <t>MK588541</t>
  </si>
  <si>
    <t>MK588434</t>
  </si>
  <si>
    <t>MK588612</t>
  </si>
  <si>
    <t>MK588486</t>
  </si>
  <si>
    <t>MF444469</t>
  </si>
  <si>
    <t>KX959081</t>
  </si>
  <si>
    <t>Odontites bolligeri</t>
  </si>
  <si>
    <t>Spain, Granada (SALA 110065: D. Pinto Carrasco &amp; al. DP 1036)</t>
  </si>
  <si>
    <t>MK588518</t>
  </si>
  <si>
    <t>MK588537</t>
  </si>
  <si>
    <t>MK588436</t>
  </si>
  <si>
    <t>MK588606</t>
  </si>
  <si>
    <t>MK588479</t>
  </si>
  <si>
    <t>MF444539</t>
  </si>
  <si>
    <t>KX959232</t>
  </si>
  <si>
    <t>Odontites cebennensis</t>
  </si>
  <si>
    <t>Spain, Barcelona (SALA 135679: D. Pinto Carrasco &amp; al. DP 628)</t>
  </si>
  <si>
    <t>MK588519</t>
  </si>
  <si>
    <t>MK588539</t>
  </si>
  <si>
    <t>MK588607</t>
  </si>
  <si>
    <t>MK588481</t>
  </si>
  <si>
    <t>MF444483</t>
  </si>
  <si>
    <t>KX959238</t>
  </si>
  <si>
    <t>Odontites luteus</t>
  </si>
  <si>
    <t>Spain, Soria (SALA 142135: D. Pinto Carrasco DP 1040)</t>
  </si>
  <si>
    <t>MK588522</t>
  </si>
  <si>
    <t>MK588435</t>
  </si>
  <si>
    <t>MK588610</t>
  </si>
  <si>
    <t>MK588482</t>
  </si>
  <si>
    <t>MF444562</t>
  </si>
  <si>
    <t>KX959216</t>
  </si>
  <si>
    <t>Odontites vernus</t>
  </si>
  <si>
    <t>Spain, Burgos (SALA 135638: D. Pinto Carrasco DP 12)</t>
  </si>
  <si>
    <t>MK588523</t>
  </si>
  <si>
    <t>MK588437</t>
  </si>
  <si>
    <t>MK588611</t>
  </si>
  <si>
    <t>MK588483</t>
  </si>
  <si>
    <t>FJ790048</t>
  </si>
  <si>
    <t>KX959244</t>
  </si>
  <si>
    <t>Odontites viscosus</t>
  </si>
  <si>
    <t>Spain, Burgos (SALA 135637: D. Pinto Carrasco DP 13)</t>
  </si>
  <si>
    <t>MK588520</t>
  </si>
  <si>
    <t>MK588538</t>
  </si>
  <si>
    <t>MK588608</t>
  </si>
  <si>
    <t>MK588480</t>
  </si>
  <si>
    <t>MF444502</t>
  </si>
  <si>
    <t>KX959234</t>
  </si>
  <si>
    <t>Parentucellia latifolia</t>
  </si>
  <si>
    <t>Spain, Cáceres (SALA 142077: M. Martínez Ortega &amp; X. Giráldez Fernández MO 6019)</t>
  </si>
  <si>
    <t>MK588525</t>
  </si>
  <si>
    <t>MK588542</t>
  </si>
  <si>
    <t>MK588438</t>
  </si>
  <si>
    <t>MK588613</t>
  </si>
  <si>
    <t>AM233999</t>
  </si>
  <si>
    <t>KC542253</t>
  </si>
  <si>
    <t>HM193530</t>
  </si>
  <si>
    <t>HM193526</t>
  </si>
  <si>
    <t>JX023019</t>
  </si>
  <si>
    <t>Parentucellia viscosa</t>
  </si>
  <si>
    <t>Spain, Cáceres (SALA 142079: M. Martínez Ortega &amp; X. Giráldez Fernández MO 6021)</t>
  </si>
  <si>
    <t>MK588584</t>
  </si>
  <si>
    <t>AM234000</t>
  </si>
  <si>
    <t>KC542254</t>
  </si>
  <si>
    <t>HM193529</t>
  </si>
  <si>
    <t>AY849606</t>
  </si>
  <si>
    <t>U48753</t>
  </si>
  <si>
    <t>Rhinanthus alectorolophus</t>
  </si>
  <si>
    <t>Germany, Baden-Württemberg (MSUN: S. Wicke 5.7.12)</t>
  </si>
  <si>
    <t>MK588527</t>
  </si>
  <si>
    <t>MK588544</t>
  </si>
  <si>
    <t>AM503660</t>
  </si>
  <si>
    <t>MK588615</t>
  </si>
  <si>
    <t>MK588489</t>
  </si>
  <si>
    <t>AM234012</t>
  </si>
  <si>
    <t>KC542265</t>
  </si>
  <si>
    <t>FJ790042</t>
  </si>
  <si>
    <t>FJ790102</t>
  </si>
  <si>
    <t>KC480434</t>
  </si>
  <si>
    <r>
      <rPr>
        <b/>
        <i/>
        <sz val="12"/>
        <color theme="1"/>
        <rFont val="Times New Roman"/>
        <charset val="134"/>
      </rPr>
      <t xml:space="preserve">Striga-Alectra </t>
    </r>
    <r>
      <rPr>
        <b/>
        <sz val="12"/>
        <color theme="1"/>
        <rFont val="Times New Roman"/>
        <charset val="134"/>
      </rPr>
      <t>Clade</t>
    </r>
  </si>
  <si>
    <t>Aeginetia indica</t>
  </si>
  <si>
    <t>China, Jiangxi, Lushan (HIB: Y.S. Peng Peng201201)</t>
  </si>
  <si>
    <t>MK588491</t>
  </si>
  <si>
    <r>
      <rPr>
        <sz val="12"/>
        <color theme="1"/>
        <rFont val="Times New Roman"/>
        <charset val="134"/>
      </rPr>
      <t>MK588626-MK588629</t>
    </r>
    <r>
      <rPr>
        <vertAlign val="superscript"/>
        <sz val="12"/>
        <color theme="1"/>
        <rFont val="Times New Roman"/>
        <charset val="134"/>
      </rPr>
      <t>cl</t>
    </r>
  </si>
  <si>
    <t>AM233920</t>
  </si>
  <si>
    <t>AY596819</t>
  </si>
  <si>
    <t>Buchnera americana</t>
  </si>
  <si>
    <t>USA, Alabama (MSUN: K. Müller &amp; S. Wicke s. n.)</t>
  </si>
  <si>
    <t>MK588492</t>
  </si>
  <si>
    <t>MK588572</t>
  </si>
  <si>
    <t>MK588425</t>
  </si>
  <si>
    <t>MK588580</t>
  </si>
  <si>
    <t>KC542188</t>
  </si>
  <si>
    <t>KC542209</t>
  </si>
  <si>
    <t>KC480306</t>
  </si>
  <si>
    <t>KC542150</t>
  </si>
  <si>
    <t>Buchnera hispida</t>
  </si>
  <si>
    <t>Madagascar (KOBL: E. Fischer 10295)</t>
  </si>
  <si>
    <t>MK588493</t>
  </si>
  <si>
    <t>MK588573</t>
  </si>
  <si>
    <t>EU259261</t>
  </si>
  <si>
    <t>FR728648</t>
  </si>
  <si>
    <t>MK588401</t>
  </si>
  <si>
    <t>Radamaea montana</t>
  </si>
  <si>
    <t>Madagascar (KOBL: E. Fischer 10292)</t>
  </si>
  <si>
    <t>MK588496</t>
  </si>
  <si>
    <t>MK588426</t>
  </si>
  <si>
    <r>
      <rPr>
        <sz val="12"/>
        <color theme="1"/>
        <rFont val="Times New Roman"/>
        <charset val="134"/>
      </rPr>
      <t>MK588622-MK588625</t>
    </r>
    <r>
      <rPr>
        <vertAlign val="superscript"/>
        <sz val="12"/>
        <color theme="1"/>
        <rFont val="Times New Roman"/>
        <charset val="134"/>
      </rPr>
      <t>cl</t>
    </r>
  </si>
  <si>
    <t>MK588454</t>
  </si>
  <si>
    <t>AM234044 &amp; AM234011</t>
  </si>
  <si>
    <t>KC542264</t>
  </si>
  <si>
    <t>KC480389</t>
  </si>
  <si>
    <t>FR728639</t>
  </si>
  <si>
    <t>KC480433</t>
  </si>
  <si>
    <t>Striga bilabiata</t>
  </si>
  <si>
    <t>Possibly Ruanda (E. Fischer; isolate LE 466)</t>
  </si>
  <si>
    <t>MK588494</t>
  </si>
  <si>
    <r>
      <rPr>
        <sz val="12"/>
        <color theme="1"/>
        <rFont val="Times New Roman"/>
        <charset val="134"/>
      </rPr>
      <t>MK588577</t>
    </r>
    <r>
      <rPr>
        <vertAlign val="superscript"/>
        <sz val="12"/>
        <color theme="1"/>
        <rFont val="Times New Roman"/>
        <charset val="134"/>
      </rPr>
      <t>cl</t>
    </r>
  </si>
  <si>
    <t>MK588427</t>
  </si>
  <si>
    <r>
      <rPr>
        <sz val="12"/>
        <color theme="1"/>
        <rFont val="Times New Roman"/>
        <charset val="134"/>
      </rPr>
      <t>MK588630-MK588632</t>
    </r>
    <r>
      <rPr>
        <vertAlign val="superscript"/>
        <sz val="12"/>
        <color theme="1"/>
        <rFont val="Times New Roman"/>
        <charset val="134"/>
      </rPr>
      <t>cl</t>
    </r>
  </si>
  <si>
    <t>AM234025</t>
  </si>
  <si>
    <t>KC542274</t>
  </si>
  <si>
    <t>AY911255</t>
  </si>
  <si>
    <t>JX091336</t>
  </si>
  <si>
    <t>JX023035</t>
  </si>
  <si>
    <t>Striga gesnerioides</t>
  </si>
  <si>
    <t>USA, Florida, Lake County (FLAS 220552: S.F. Brockington 380)</t>
  </si>
  <si>
    <t>MK588495</t>
  </si>
  <si>
    <r>
      <rPr>
        <sz val="12"/>
        <color theme="1"/>
        <rFont val="Times New Roman"/>
        <charset val="134"/>
      </rPr>
      <t>MK588574-MK588576</t>
    </r>
    <r>
      <rPr>
        <vertAlign val="superscript"/>
        <sz val="12"/>
        <color theme="1"/>
        <rFont val="Times New Roman"/>
        <charset val="134"/>
      </rPr>
      <t>cl</t>
    </r>
  </si>
  <si>
    <t>MK588428</t>
  </si>
  <si>
    <t>MK588583</t>
  </si>
  <si>
    <t>AM234029 &amp; AM234026</t>
  </si>
  <si>
    <t>KC542275</t>
  </si>
  <si>
    <t>EU140575</t>
  </si>
  <si>
    <t>FR728646</t>
  </si>
  <si>
    <t>U48747</t>
  </si>
  <si>
    <t>Striga hermonthica</t>
  </si>
  <si>
    <t>BC2_299603</t>
  </si>
  <si>
    <t>BC2_31411</t>
  </si>
  <si>
    <t>BC1_408</t>
  </si>
  <si>
    <t>BC2_298151 &amp; 328344</t>
  </si>
  <si>
    <t>BC2_291302</t>
  </si>
  <si>
    <t>MG523353</t>
  </si>
  <si>
    <t>ANX10310</t>
  </si>
  <si>
    <t>ANX10298</t>
  </si>
  <si>
    <t>Out-groups</t>
  </si>
  <si>
    <r>
      <rPr>
        <i/>
        <sz val="12"/>
        <color theme="1"/>
        <rFont val="Times New Roman"/>
        <charset val="134"/>
      </rPr>
      <t>Paulownia fargesii /</t>
    </r>
    <r>
      <rPr>
        <sz val="12"/>
        <color theme="1"/>
        <rFont val="Times New Roman"/>
        <charset val="134"/>
      </rPr>
      <t xml:space="preserve"> </t>
    </r>
    <r>
      <rPr>
        <i/>
        <sz val="12"/>
        <color theme="1"/>
        <rFont val="Times New Roman"/>
        <charset val="134"/>
      </rPr>
      <t>P. tomentosa</t>
    </r>
  </si>
  <si>
    <r>
      <rPr>
        <sz val="12"/>
        <color theme="1"/>
        <rFont val="Times New Roman"/>
        <charset val="134"/>
      </rPr>
      <t>1KP</t>
    </r>
    <r>
      <rPr>
        <vertAlign val="superscript"/>
        <sz val="12"/>
        <color theme="1"/>
        <rFont val="Times New Roman"/>
        <charset val="134"/>
      </rPr>
      <t>3</t>
    </r>
  </si>
  <si>
    <t>2084310 &amp; 2013298</t>
  </si>
  <si>
    <t>2017594 &amp; 2016330</t>
  </si>
  <si>
    <t>AM234001</t>
  </si>
  <si>
    <t>KC542195 &amp; KC542195</t>
  </si>
  <si>
    <t>AF051997</t>
  </si>
  <si>
    <t>KP718624</t>
  </si>
  <si>
    <t>Mimulus guttatus</t>
  </si>
  <si>
    <r>
      <rPr>
        <sz val="12"/>
        <color theme="1"/>
        <rFont val="Times New Roman"/>
        <charset val="134"/>
      </rPr>
      <t>Phytozome</t>
    </r>
    <r>
      <rPr>
        <vertAlign val="superscript"/>
        <sz val="12"/>
        <color theme="1"/>
        <rFont val="Times New Roman"/>
        <charset val="134"/>
      </rPr>
      <t>4</t>
    </r>
  </si>
  <si>
    <t>AY575439</t>
  </si>
  <si>
    <t>KU705476</t>
  </si>
  <si>
    <t>Total number</t>
  </si>
  <si>
    <r>
      <rPr>
        <vertAlign val="superscript"/>
        <sz val="12"/>
        <color theme="1"/>
        <rFont val="Times New Roman"/>
        <charset val="134"/>
      </rPr>
      <t>1</t>
    </r>
    <r>
      <rPr>
        <sz val="12"/>
        <color theme="1"/>
        <rFont val="Times New Roman"/>
        <charset val="134"/>
      </rPr>
      <t>voucher information only applies to newly obtained sequences (GenBank numbers MK588398-MK588632)</t>
    </r>
  </si>
  <si>
    <r>
      <rPr>
        <vertAlign val="superscript"/>
        <sz val="12"/>
        <color theme="1"/>
        <rFont val="Times New Roman"/>
        <charset val="134"/>
      </rPr>
      <t>2</t>
    </r>
    <r>
      <rPr>
        <sz val="12"/>
        <color theme="1"/>
        <rFont val="Times New Roman"/>
        <charset val="134"/>
      </rPr>
      <t>EST libraries or combined builds obtained from the Parasitic Plant Genome Project (PPGP) database (available from: http://ppgp.huck.psu.edu/)</t>
    </r>
  </si>
  <si>
    <r>
      <rPr>
        <vertAlign val="superscript"/>
        <sz val="12"/>
        <color theme="1"/>
        <rFont val="Times New Roman"/>
        <charset val="134"/>
      </rPr>
      <t>3</t>
    </r>
    <r>
      <rPr>
        <sz val="12"/>
        <color theme="1"/>
        <rFont val="Times New Roman"/>
        <charset val="134"/>
      </rPr>
      <t xml:space="preserve">sequences of </t>
    </r>
    <r>
      <rPr>
        <i/>
        <sz val="12"/>
        <color theme="1"/>
        <rFont val="Times New Roman"/>
        <charset val="134"/>
      </rPr>
      <t>P. fargesii</t>
    </r>
    <r>
      <rPr>
        <sz val="12"/>
        <color theme="1"/>
        <rFont val="Times New Roman"/>
        <charset val="134"/>
      </rPr>
      <t xml:space="preserve"> from the 1KP database (http://www.onekp.com/public_data.html; assessed on Feb 27th 2017); number refers to the scaffold number (e.g., scaffold-UMUL-2005827)</t>
    </r>
  </si>
  <si>
    <r>
      <rPr>
        <vertAlign val="superscript"/>
        <sz val="12"/>
        <color theme="1"/>
        <rFont val="Times New Roman"/>
        <charset val="134"/>
      </rPr>
      <t>4</t>
    </r>
    <r>
      <rPr>
        <sz val="12"/>
        <color theme="1"/>
        <rFont val="Times New Roman"/>
        <charset val="134"/>
      </rPr>
      <t xml:space="preserve">sequences from Phytozome 12.1 database (https://phytozome.jgi.doe.gov/pz/portal.html#; assessed </t>
    </r>
    <r>
      <rPr>
        <sz val="12"/>
        <color rgb="FF333333"/>
        <rFont val="Times New Roman"/>
        <charset val="134"/>
      </rPr>
      <t xml:space="preserve">on </t>
    </r>
    <r>
      <rPr>
        <sz val="12"/>
        <color theme="1"/>
        <rFont val="Times New Roman"/>
        <charset val="134"/>
      </rPr>
      <t>Feb 27</t>
    </r>
    <r>
      <rPr>
        <vertAlign val="superscript"/>
        <sz val="12"/>
        <color theme="1"/>
        <rFont val="Times New Roman"/>
        <charset val="134"/>
      </rPr>
      <t>th</t>
    </r>
    <r>
      <rPr>
        <sz val="12"/>
        <color theme="1"/>
        <rFont val="Times New Roman"/>
        <charset val="134"/>
      </rPr>
      <t xml:space="preserve"> 2017); numbers refer to the scaffold number (e.g., scaffold_7)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</si>
</sst>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charset val="134"/>
      <scheme val="minor"/>
    </font>
    <font>
      <sz val="12"/>
      <color theme="1"/>
      <name val="Times New Roman"/>
      <charset val="134"/>
    </font>
    <font>
      <sz val="12"/>
      <color theme="1"/>
      <name val="Calibri"/>
      <charset val="134"/>
      <scheme val="minor"/>
    </font>
    <font>
      <i/>
      <sz val="12"/>
      <color theme="1"/>
      <name val="Times New Roman"/>
      <charset val="134"/>
    </font>
    <font>
      <b/>
      <i/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vertAlign val="superscript"/>
      <sz val="12"/>
      <color theme="1"/>
      <name val="Times New Roman"/>
      <charset val="134"/>
    </font>
    <font>
      <b/>
      <sz val="12"/>
      <color theme="1"/>
      <name val="Calibri"/>
      <charset val="134"/>
      <scheme val="minor"/>
    </font>
    <font>
      <sz val="12"/>
      <color rgb="FF333333"/>
      <name val="Times New Roman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 inden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abSelected="1" zoomScale="70" zoomScaleNormal="70" workbookViewId="0">
      <pane ySplit="2" topLeftCell="A53" activePane="bottomLeft" state="frozen"/>
      <selection pane="bottomLeft" activeCell="D71" sqref="D71"/>
    </sheetView>
  </sheetViews>
  <sheetFormatPr defaultColWidth="8.88671875" defaultRowHeight="15.6"/>
  <cols>
    <col min="1" max="1" width="34.88671875" style="2" customWidth="1"/>
    <col min="2" max="2" width="39.44140625" style="2" customWidth="1"/>
    <col min="3" max="12" width="14.33203125" style="2" customWidth="1"/>
    <col min="13" max="16384" width="8.88671875" style="2"/>
  </cols>
  <sheetData>
    <row r="1" spans="1:15" ht="22.2" customHeight="1">
      <c r="A1" s="2" t="s">
        <v>0</v>
      </c>
    </row>
    <row r="2" spans="1:15" s="5" customFormat="1" ht="18.60000000000000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3" t="s">
        <v>10</v>
      </c>
      <c r="K2" s="4" t="s">
        <v>11</v>
      </c>
      <c r="L2" s="4" t="s">
        <v>12</v>
      </c>
    </row>
    <row r="3" spans="1:15" ht="16.2">
      <c r="A3" s="6" t="s">
        <v>13</v>
      </c>
      <c r="B3" s="7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ht="31.2">
      <c r="A4" s="8" t="s">
        <v>14</v>
      </c>
      <c r="B4" s="7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9" t="s">
        <v>20</v>
      </c>
      <c r="H4" s="9" t="s">
        <v>21</v>
      </c>
      <c r="I4" s="9" t="s">
        <v>22</v>
      </c>
      <c r="J4" s="9" t="s">
        <v>23</v>
      </c>
      <c r="K4" s="9" t="s">
        <v>24</v>
      </c>
      <c r="L4" s="9" t="s">
        <v>25</v>
      </c>
      <c r="M4" s="10">
        <f>IF(J4="",0,1)</f>
        <v>1</v>
      </c>
      <c r="N4" s="10">
        <f t="shared" ref="N4:O4" si="0">IF(K4="",0,1)</f>
        <v>1</v>
      </c>
      <c r="O4" s="10">
        <f t="shared" si="0"/>
        <v>1</v>
      </c>
    </row>
    <row r="5" spans="1:15" ht="31.2">
      <c r="A5" s="8" t="s">
        <v>26</v>
      </c>
      <c r="B5" s="7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9" t="s">
        <v>32</v>
      </c>
      <c r="H5" s="9" t="s">
        <v>33</v>
      </c>
      <c r="I5" s="9"/>
      <c r="J5" s="9" t="s">
        <v>34</v>
      </c>
      <c r="K5" s="9" t="s">
        <v>35</v>
      </c>
      <c r="L5" s="9" t="s">
        <v>36</v>
      </c>
      <c r="M5" s="10">
        <f t="shared" ref="M5:M68" si="1">IF(J5="",0,1)</f>
        <v>1</v>
      </c>
      <c r="N5" s="10">
        <f t="shared" ref="N5:N68" si="2">IF(K5="",0,1)</f>
        <v>1</v>
      </c>
      <c r="O5" s="10">
        <f t="shared" ref="O5:O68" si="3">IF(L5="",0,1)</f>
        <v>1</v>
      </c>
    </row>
    <row r="6" spans="1:15" ht="16.2">
      <c r="A6" s="6" t="s">
        <v>37</v>
      </c>
      <c r="B6" s="7"/>
      <c r="C6" s="1"/>
      <c r="D6" s="1"/>
      <c r="E6" s="1"/>
      <c r="F6" s="1"/>
      <c r="G6" s="9"/>
      <c r="H6" s="9"/>
      <c r="I6" s="9"/>
      <c r="J6" s="9"/>
      <c r="K6" s="9"/>
      <c r="L6" s="9"/>
      <c r="M6" s="10">
        <f t="shared" si="1"/>
        <v>0</v>
      </c>
      <c r="N6" s="10">
        <f t="shared" si="2"/>
        <v>0</v>
      </c>
      <c r="O6" s="10">
        <f t="shared" si="3"/>
        <v>0</v>
      </c>
    </row>
    <row r="7" spans="1:15" ht="31.2">
      <c r="A7" s="8" t="s">
        <v>38</v>
      </c>
      <c r="B7" s="7" t="s">
        <v>39</v>
      </c>
      <c r="C7" s="1" t="s">
        <v>40</v>
      </c>
      <c r="D7" s="1" t="s">
        <v>41</v>
      </c>
      <c r="E7" s="1"/>
      <c r="F7" s="1"/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0">
        <f t="shared" si="1"/>
        <v>1</v>
      </c>
      <c r="N7" s="10">
        <f t="shared" si="2"/>
        <v>1</v>
      </c>
      <c r="O7" s="10">
        <f t="shared" si="3"/>
        <v>1</v>
      </c>
    </row>
    <row r="8" spans="1:15" ht="31.2">
      <c r="A8" s="8" t="s">
        <v>48</v>
      </c>
      <c r="B8" s="7" t="s">
        <v>49</v>
      </c>
      <c r="C8" s="1" t="s">
        <v>50</v>
      </c>
      <c r="D8" s="1" t="s">
        <v>51</v>
      </c>
      <c r="E8" s="1" t="s">
        <v>52</v>
      </c>
      <c r="F8" s="1" t="s">
        <v>53</v>
      </c>
      <c r="G8" s="1" t="s">
        <v>54</v>
      </c>
      <c r="H8" s="1" t="s">
        <v>55</v>
      </c>
      <c r="I8" s="1" t="s">
        <v>56</v>
      </c>
      <c r="J8" s="1" t="s">
        <v>57</v>
      </c>
      <c r="K8" s="1" t="s">
        <v>58</v>
      </c>
      <c r="L8" s="1" t="s">
        <v>59</v>
      </c>
      <c r="M8" s="10">
        <f t="shared" si="1"/>
        <v>1</v>
      </c>
      <c r="N8" s="10">
        <f t="shared" si="2"/>
        <v>1</v>
      </c>
      <c r="O8" s="10">
        <f t="shared" si="3"/>
        <v>1</v>
      </c>
    </row>
    <row r="9" spans="1:15" ht="16.2">
      <c r="A9" s="6" t="s">
        <v>60</v>
      </c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0">
        <f t="shared" si="1"/>
        <v>0</v>
      </c>
      <c r="N9" s="10">
        <f t="shared" si="2"/>
        <v>0</v>
      </c>
      <c r="O9" s="10">
        <f t="shared" si="3"/>
        <v>0</v>
      </c>
    </row>
    <row r="10" spans="1:15" ht="31.2">
      <c r="A10" s="8" t="s">
        <v>61</v>
      </c>
      <c r="B10" s="7" t="s">
        <v>62</v>
      </c>
      <c r="C10" s="1" t="s">
        <v>63</v>
      </c>
      <c r="D10" s="1" t="s">
        <v>64</v>
      </c>
      <c r="E10" s="1" t="s">
        <v>65</v>
      </c>
      <c r="F10" s="1" t="s">
        <v>66</v>
      </c>
      <c r="G10" s="1" t="s">
        <v>67</v>
      </c>
      <c r="H10" s="1" t="s">
        <v>68</v>
      </c>
      <c r="I10" s="1" t="s">
        <v>69</v>
      </c>
      <c r="J10" s="1" t="s">
        <v>70</v>
      </c>
      <c r="K10" s="1" t="s">
        <v>71</v>
      </c>
      <c r="L10" s="1" t="s">
        <v>72</v>
      </c>
      <c r="M10" s="10">
        <f t="shared" si="1"/>
        <v>1</v>
      </c>
      <c r="N10" s="10">
        <f t="shared" si="2"/>
        <v>1</v>
      </c>
      <c r="O10" s="10">
        <f t="shared" si="3"/>
        <v>1</v>
      </c>
    </row>
    <row r="11" spans="1:15" ht="31.2">
      <c r="A11" s="8" t="s">
        <v>73</v>
      </c>
      <c r="B11" s="7" t="s">
        <v>74</v>
      </c>
      <c r="C11" s="1" t="s">
        <v>75</v>
      </c>
      <c r="D11" s="1" t="s">
        <v>76</v>
      </c>
      <c r="E11" s="1" t="s">
        <v>77</v>
      </c>
      <c r="F11" s="1" t="s">
        <v>78</v>
      </c>
      <c r="G11" s="1" t="s">
        <v>79</v>
      </c>
      <c r="H11" s="1" t="s">
        <v>80</v>
      </c>
      <c r="I11" s="1" t="s">
        <v>81</v>
      </c>
      <c r="J11" s="1" t="s">
        <v>82</v>
      </c>
      <c r="K11" s="1" t="s">
        <v>83</v>
      </c>
      <c r="L11" s="1" t="s">
        <v>84</v>
      </c>
      <c r="M11" s="10">
        <f t="shared" si="1"/>
        <v>1</v>
      </c>
      <c r="N11" s="10">
        <f t="shared" si="2"/>
        <v>1</v>
      </c>
      <c r="O11" s="10">
        <f t="shared" si="3"/>
        <v>1</v>
      </c>
    </row>
    <row r="12" spans="1:15" ht="16.2">
      <c r="A12" s="6" t="s">
        <v>85</v>
      </c>
      <c r="B12" s="7"/>
      <c r="C12" s="1"/>
      <c r="D12" s="1"/>
      <c r="E12" s="1"/>
      <c r="F12" s="1"/>
      <c r="G12" s="1"/>
      <c r="H12" s="1"/>
      <c r="I12" s="1"/>
      <c r="J12" s="1"/>
      <c r="K12" s="1"/>
      <c r="L12" s="1"/>
      <c r="M12" s="10">
        <f t="shared" si="1"/>
        <v>0</v>
      </c>
      <c r="N12" s="10">
        <f t="shared" si="2"/>
        <v>0</v>
      </c>
      <c r="O12" s="10">
        <f t="shared" si="3"/>
        <v>0</v>
      </c>
    </row>
    <row r="13" spans="1:15" ht="31.2">
      <c r="A13" s="8" t="s">
        <v>86</v>
      </c>
      <c r="B13" s="7" t="s">
        <v>87</v>
      </c>
      <c r="C13" s="1" t="s">
        <v>88</v>
      </c>
      <c r="D13" s="1"/>
      <c r="E13" s="1"/>
      <c r="F13" s="1" t="s">
        <v>89</v>
      </c>
      <c r="G13" s="1" t="s">
        <v>90</v>
      </c>
      <c r="H13" s="1" t="s">
        <v>91</v>
      </c>
      <c r="I13" s="1" t="s">
        <v>92</v>
      </c>
      <c r="J13" s="1" t="s">
        <v>93</v>
      </c>
      <c r="K13" s="1" t="s">
        <v>94</v>
      </c>
      <c r="L13" s="1" t="s">
        <v>95</v>
      </c>
      <c r="M13" s="10">
        <f t="shared" si="1"/>
        <v>1</v>
      </c>
      <c r="N13" s="10">
        <f t="shared" si="2"/>
        <v>1</v>
      </c>
      <c r="O13" s="10">
        <f t="shared" si="3"/>
        <v>1</v>
      </c>
    </row>
    <row r="14" spans="1:15" ht="46.8">
      <c r="A14" s="8" t="s">
        <v>96</v>
      </c>
      <c r="B14" s="7" t="s">
        <v>97</v>
      </c>
      <c r="C14" s="1" t="s">
        <v>98</v>
      </c>
      <c r="D14" s="1" t="s">
        <v>99</v>
      </c>
      <c r="E14" s="1"/>
      <c r="F14" s="1" t="s">
        <v>100</v>
      </c>
      <c r="G14" s="1" t="s">
        <v>101</v>
      </c>
      <c r="H14" s="1"/>
      <c r="I14" s="1"/>
      <c r="J14" s="1" t="s">
        <v>102</v>
      </c>
      <c r="K14" s="1" t="s">
        <v>103</v>
      </c>
      <c r="L14" s="1" t="s">
        <v>104</v>
      </c>
      <c r="M14" s="10">
        <f t="shared" si="1"/>
        <v>1</v>
      </c>
      <c r="N14" s="10">
        <f t="shared" si="2"/>
        <v>1</v>
      </c>
      <c r="O14" s="10">
        <f t="shared" si="3"/>
        <v>1</v>
      </c>
    </row>
    <row r="15" spans="1:15" ht="31.2">
      <c r="A15" s="8" t="s">
        <v>105</v>
      </c>
      <c r="B15" s="7" t="s">
        <v>106</v>
      </c>
      <c r="C15" s="1" t="s">
        <v>107</v>
      </c>
      <c r="D15" s="1" t="s">
        <v>108</v>
      </c>
      <c r="E15" s="1"/>
      <c r="F15" s="1" t="s">
        <v>109</v>
      </c>
      <c r="G15" s="1" t="s">
        <v>110</v>
      </c>
      <c r="H15" s="1"/>
      <c r="I15" s="1"/>
      <c r="J15" s="1" t="s">
        <v>111</v>
      </c>
      <c r="K15" s="1" t="s">
        <v>112</v>
      </c>
      <c r="L15" s="1" t="s">
        <v>113</v>
      </c>
      <c r="M15" s="10">
        <f t="shared" si="1"/>
        <v>1</v>
      </c>
      <c r="N15" s="10">
        <f t="shared" si="2"/>
        <v>1</v>
      </c>
      <c r="O15" s="10">
        <f t="shared" si="3"/>
        <v>1</v>
      </c>
    </row>
    <row r="16" spans="1:15" ht="31.2">
      <c r="A16" s="8" t="s">
        <v>114</v>
      </c>
      <c r="B16" s="7" t="s">
        <v>115</v>
      </c>
      <c r="C16" s="1" t="s">
        <v>116</v>
      </c>
      <c r="D16" s="1" t="s">
        <v>117</v>
      </c>
      <c r="E16" s="1" t="s">
        <v>118</v>
      </c>
      <c r="F16" s="1" t="s">
        <v>119</v>
      </c>
      <c r="G16" s="1"/>
      <c r="H16" s="1" t="s">
        <v>120</v>
      </c>
      <c r="I16" s="1" t="s">
        <v>121</v>
      </c>
      <c r="J16" s="1" t="s">
        <v>122</v>
      </c>
      <c r="K16" s="1" t="s">
        <v>123</v>
      </c>
      <c r="L16" s="1" t="s">
        <v>123</v>
      </c>
      <c r="M16" s="10">
        <f t="shared" si="1"/>
        <v>1</v>
      </c>
      <c r="N16" s="10">
        <f t="shared" si="2"/>
        <v>1</v>
      </c>
      <c r="O16" s="10">
        <f t="shared" si="3"/>
        <v>1</v>
      </c>
    </row>
    <row r="17" spans="1:15">
      <c r="A17" s="8" t="s">
        <v>124</v>
      </c>
      <c r="B17" s="7" t="s">
        <v>125</v>
      </c>
      <c r="C17" s="1" t="s">
        <v>126</v>
      </c>
      <c r="D17" s="1" t="s">
        <v>127</v>
      </c>
      <c r="E17" s="1"/>
      <c r="F17" s="1" t="s">
        <v>128</v>
      </c>
      <c r="G17" s="1" t="s">
        <v>129</v>
      </c>
      <c r="H17" s="1"/>
      <c r="I17" s="1" t="s">
        <v>130</v>
      </c>
      <c r="J17" s="1" t="s">
        <v>131</v>
      </c>
      <c r="K17" s="1" t="s">
        <v>132</v>
      </c>
      <c r="L17" s="1" t="s">
        <v>133</v>
      </c>
      <c r="M17" s="10">
        <f t="shared" si="1"/>
        <v>1</v>
      </c>
      <c r="N17" s="10">
        <f t="shared" si="2"/>
        <v>1</v>
      </c>
      <c r="O17" s="10">
        <f t="shared" si="3"/>
        <v>1</v>
      </c>
    </row>
    <row r="18" spans="1:15" ht="31.2">
      <c r="A18" s="8" t="s">
        <v>134</v>
      </c>
      <c r="B18" s="7" t="s">
        <v>135</v>
      </c>
      <c r="C18" s="1" t="s">
        <v>136</v>
      </c>
      <c r="D18" s="1" t="s">
        <v>137</v>
      </c>
      <c r="E18" s="1" t="s">
        <v>138</v>
      </c>
      <c r="F18" s="1" t="s">
        <v>139</v>
      </c>
      <c r="G18" s="1" t="s">
        <v>140</v>
      </c>
      <c r="H18" s="1" t="s">
        <v>141</v>
      </c>
      <c r="I18" s="1" t="s">
        <v>142</v>
      </c>
      <c r="J18" s="1" t="s">
        <v>143</v>
      </c>
      <c r="K18" s="1" t="s">
        <v>144</v>
      </c>
      <c r="L18" s="1" t="s">
        <v>145</v>
      </c>
      <c r="M18" s="10">
        <f t="shared" si="1"/>
        <v>1</v>
      </c>
      <c r="N18" s="10">
        <f t="shared" si="2"/>
        <v>1</v>
      </c>
      <c r="O18" s="10">
        <f t="shared" si="3"/>
        <v>1</v>
      </c>
    </row>
    <row r="19" spans="1:15" ht="46.8">
      <c r="A19" s="8" t="s">
        <v>146</v>
      </c>
      <c r="B19" s="7" t="s">
        <v>147</v>
      </c>
      <c r="C19" s="1" t="s">
        <v>148</v>
      </c>
      <c r="D19" s="1" t="s">
        <v>149</v>
      </c>
      <c r="E19" s="1"/>
      <c r="F19" s="1" t="s">
        <v>150</v>
      </c>
      <c r="G19" s="1" t="s">
        <v>151</v>
      </c>
      <c r="H19" s="1" t="s">
        <v>152</v>
      </c>
      <c r="I19" s="1" t="s">
        <v>153</v>
      </c>
      <c r="J19" s="1" t="s">
        <v>154</v>
      </c>
      <c r="K19" s="1" t="s">
        <v>155</v>
      </c>
      <c r="L19" s="1" t="s">
        <v>156</v>
      </c>
      <c r="M19" s="10">
        <f t="shared" si="1"/>
        <v>1</v>
      </c>
      <c r="N19" s="10">
        <f t="shared" si="2"/>
        <v>1</v>
      </c>
      <c r="O19" s="10">
        <f t="shared" si="3"/>
        <v>1</v>
      </c>
    </row>
    <row r="20" spans="1:15">
      <c r="A20" s="8" t="s">
        <v>157</v>
      </c>
      <c r="B20" s="7" t="s">
        <v>158</v>
      </c>
      <c r="C20" s="1" t="s">
        <v>159</v>
      </c>
      <c r="D20" s="1" t="s">
        <v>160</v>
      </c>
      <c r="E20" s="1"/>
      <c r="F20" s="1" t="s">
        <v>161</v>
      </c>
      <c r="G20" s="1" t="s">
        <v>162</v>
      </c>
      <c r="H20" s="1" t="s">
        <v>163</v>
      </c>
      <c r="I20" s="1" t="s">
        <v>164</v>
      </c>
      <c r="J20" s="1" t="s">
        <v>165</v>
      </c>
      <c r="K20" s="1" t="s">
        <v>166</v>
      </c>
      <c r="L20" s="1"/>
      <c r="M20" s="10">
        <f t="shared" si="1"/>
        <v>1</v>
      </c>
      <c r="N20" s="10">
        <f t="shared" si="2"/>
        <v>1</v>
      </c>
      <c r="O20" s="10">
        <f t="shared" si="3"/>
        <v>0</v>
      </c>
    </row>
    <row r="21" spans="1:15" ht="18.600000000000001">
      <c r="A21" s="8" t="s">
        <v>167</v>
      </c>
      <c r="B21" s="7" t="s">
        <v>168</v>
      </c>
      <c r="C21" s="1" t="s">
        <v>169</v>
      </c>
      <c r="D21" s="1" t="s">
        <v>170</v>
      </c>
      <c r="E21" s="1" t="s">
        <v>171</v>
      </c>
      <c r="F21" s="1" t="s">
        <v>172</v>
      </c>
      <c r="G21" s="1" t="s">
        <v>173</v>
      </c>
      <c r="H21" s="1"/>
      <c r="I21" s="1"/>
      <c r="J21" s="1" t="s">
        <v>174</v>
      </c>
      <c r="K21" s="1" t="s">
        <v>175</v>
      </c>
      <c r="L21" s="1" t="s">
        <v>176</v>
      </c>
      <c r="M21" s="10">
        <f t="shared" si="1"/>
        <v>1</v>
      </c>
      <c r="N21" s="10">
        <f t="shared" si="2"/>
        <v>1</v>
      </c>
      <c r="O21" s="10">
        <f t="shared" si="3"/>
        <v>1</v>
      </c>
    </row>
    <row r="22" spans="1:15" ht="31.2">
      <c r="A22" s="8" t="s">
        <v>177</v>
      </c>
      <c r="B22" s="7" t="s">
        <v>178</v>
      </c>
      <c r="C22" s="1" t="s">
        <v>179</v>
      </c>
      <c r="D22" s="1" t="s">
        <v>180</v>
      </c>
      <c r="E22" s="1"/>
      <c r="F22" s="1"/>
      <c r="G22" s="1"/>
      <c r="H22" s="1"/>
      <c r="I22" s="1"/>
      <c r="J22" s="1" t="s">
        <v>181</v>
      </c>
      <c r="K22" s="1"/>
      <c r="L22" s="1" t="s">
        <v>182</v>
      </c>
      <c r="M22" s="10">
        <f t="shared" si="1"/>
        <v>1</v>
      </c>
      <c r="N22" s="10">
        <f t="shared" si="2"/>
        <v>0</v>
      </c>
      <c r="O22" s="10">
        <f t="shared" si="3"/>
        <v>1</v>
      </c>
    </row>
    <row r="23" spans="1:15">
      <c r="A23" s="11" t="s">
        <v>183</v>
      </c>
      <c r="B23" s="7"/>
      <c r="C23" s="1"/>
      <c r="D23" s="1"/>
      <c r="E23" s="1"/>
      <c r="F23" s="1"/>
      <c r="G23" s="1"/>
      <c r="H23" s="1"/>
      <c r="I23" s="1"/>
      <c r="J23" s="1"/>
      <c r="K23" s="1"/>
      <c r="L23" s="1"/>
      <c r="M23" s="10">
        <f t="shared" si="1"/>
        <v>0</v>
      </c>
      <c r="N23" s="10">
        <f t="shared" si="2"/>
        <v>0</v>
      </c>
      <c r="O23" s="10">
        <f t="shared" si="3"/>
        <v>0</v>
      </c>
    </row>
    <row r="24" spans="1:15" ht="31.2">
      <c r="A24" s="8" t="s">
        <v>184</v>
      </c>
      <c r="B24" s="7" t="s">
        <v>185</v>
      </c>
      <c r="C24" s="1" t="s">
        <v>186</v>
      </c>
      <c r="D24" s="1" t="s">
        <v>187</v>
      </c>
      <c r="E24" s="1" t="s">
        <v>188</v>
      </c>
      <c r="F24" s="1" t="s">
        <v>189</v>
      </c>
      <c r="G24" s="1" t="s">
        <v>190</v>
      </c>
      <c r="H24" s="1" t="s">
        <v>191</v>
      </c>
      <c r="I24" s="1" t="s">
        <v>192</v>
      </c>
      <c r="J24" s="1" t="s">
        <v>193</v>
      </c>
      <c r="K24" s="1" t="s">
        <v>194</v>
      </c>
      <c r="L24" s="1" t="s">
        <v>195</v>
      </c>
      <c r="M24" s="10">
        <f t="shared" si="1"/>
        <v>1</v>
      </c>
      <c r="N24" s="10">
        <f t="shared" si="2"/>
        <v>1</v>
      </c>
      <c r="O24" s="10">
        <f t="shared" si="3"/>
        <v>1</v>
      </c>
    </row>
    <row r="25" spans="1:15" ht="16.2">
      <c r="A25" s="6" t="s">
        <v>196</v>
      </c>
      <c r="B25" s="7"/>
      <c r="C25" s="1"/>
      <c r="D25" s="1"/>
      <c r="E25" s="1"/>
      <c r="F25" s="1"/>
      <c r="G25" s="1"/>
      <c r="H25" s="1"/>
      <c r="I25" s="1"/>
      <c r="J25" s="1"/>
      <c r="K25" s="1"/>
      <c r="L25" s="1"/>
      <c r="M25" s="10">
        <f t="shared" si="1"/>
        <v>0</v>
      </c>
      <c r="N25" s="10">
        <f t="shared" si="2"/>
        <v>0</v>
      </c>
      <c r="O25" s="10">
        <f t="shared" si="3"/>
        <v>0</v>
      </c>
    </row>
    <row r="26" spans="1:15" ht="31.2">
      <c r="A26" s="8" t="s">
        <v>197</v>
      </c>
      <c r="B26" s="7" t="s">
        <v>198</v>
      </c>
      <c r="C26" s="1" t="s">
        <v>199</v>
      </c>
      <c r="D26" s="1" t="s">
        <v>200</v>
      </c>
      <c r="E26" s="1"/>
      <c r="F26" s="1" t="s">
        <v>201</v>
      </c>
      <c r="G26" s="1"/>
      <c r="H26" s="1"/>
      <c r="I26" s="1" t="s">
        <v>202</v>
      </c>
      <c r="J26" s="1" t="s">
        <v>203</v>
      </c>
      <c r="K26" s="1" t="s">
        <v>204</v>
      </c>
      <c r="L26" s="1" t="s">
        <v>205</v>
      </c>
      <c r="M26" s="10">
        <f t="shared" si="1"/>
        <v>1</v>
      </c>
      <c r="N26" s="10">
        <f t="shared" si="2"/>
        <v>1</v>
      </c>
      <c r="O26" s="10">
        <f t="shared" si="3"/>
        <v>1</v>
      </c>
    </row>
    <row r="27" spans="1:15" ht="31.2">
      <c r="A27" s="8" t="s">
        <v>206</v>
      </c>
      <c r="B27" s="7" t="s">
        <v>207</v>
      </c>
      <c r="C27" s="1" t="s">
        <v>208</v>
      </c>
      <c r="D27" s="1" t="s">
        <v>209</v>
      </c>
      <c r="E27" s="1" t="s">
        <v>210</v>
      </c>
      <c r="F27" s="1" t="s">
        <v>211</v>
      </c>
      <c r="G27" s="1" t="s">
        <v>212</v>
      </c>
      <c r="H27" s="1" t="s">
        <v>213</v>
      </c>
      <c r="I27" s="1" t="s">
        <v>214</v>
      </c>
      <c r="J27" s="1" t="s">
        <v>215</v>
      </c>
      <c r="K27" s="1" t="s">
        <v>216</v>
      </c>
      <c r="L27" s="1" t="s">
        <v>217</v>
      </c>
      <c r="M27" s="10">
        <f t="shared" si="1"/>
        <v>1</v>
      </c>
      <c r="N27" s="10">
        <f t="shared" si="2"/>
        <v>1</v>
      </c>
      <c r="O27" s="10">
        <f t="shared" si="3"/>
        <v>1</v>
      </c>
    </row>
    <row r="28" spans="1:15" ht="31.2">
      <c r="A28" s="8" t="s">
        <v>218</v>
      </c>
      <c r="B28" s="7" t="s">
        <v>219</v>
      </c>
      <c r="C28" s="1" t="s">
        <v>220</v>
      </c>
      <c r="D28" s="1" t="s">
        <v>221</v>
      </c>
      <c r="E28" s="1" t="s">
        <v>222</v>
      </c>
      <c r="F28" s="1" t="s">
        <v>223</v>
      </c>
      <c r="G28" s="1" t="s">
        <v>224</v>
      </c>
      <c r="H28" s="1" t="s">
        <v>225</v>
      </c>
      <c r="I28" s="1" t="s">
        <v>226</v>
      </c>
      <c r="J28" s="1" t="s">
        <v>227</v>
      </c>
      <c r="K28" s="1" t="s">
        <v>228</v>
      </c>
      <c r="L28" s="1" t="s">
        <v>229</v>
      </c>
      <c r="M28" s="10">
        <f t="shared" si="1"/>
        <v>1</v>
      </c>
      <c r="N28" s="10">
        <f t="shared" si="2"/>
        <v>1</v>
      </c>
      <c r="O28" s="10">
        <f t="shared" si="3"/>
        <v>1</v>
      </c>
    </row>
    <row r="29" spans="1:15" ht="16.2">
      <c r="A29" s="6" t="s">
        <v>230</v>
      </c>
      <c r="B29" s="7"/>
      <c r="C29" s="1"/>
      <c r="D29" s="1"/>
      <c r="E29" s="1"/>
      <c r="F29" s="1"/>
      <c r="G29" s="1"/>
      <c r="H29" s="1"/>
      <c r="I29" s="1"/>
      <c r="J29" s="1"/>
      <c r="K29" s="1"/>
      <c r="L29" s="1"/>
      <c r="M29" s="10">
        <f t="shared" si="1"/>
        <v>0</v>
      </c>
      <c r="N29" s="10">
        <f t="shared" si="2"/>
        <v>0</v>
      </c>
      <c r="O29" s="10">
        <f t="shared" si="3"/>
        <v>0</v>
      </c>
    </row>
    <row r="30" spans="1:15" ht="31.2">
      <c r="A30" s="8" t="s">
        <v>231</v>
      </c>
      <c r="B30" s="7" t="s">
        <v>232</v>
      </c>
      <c r="C30" s="1" t="s">
        <v>233</v>
      </c>
      <c r="D30" s="1" t="s">
        <v>234</v>
      </c>
      <c r="E30" s="1" t="s">
        <v>235</v>
      </c>
      <c r="F30" s="1" t="s">
        <v>236</v>
      </c>
      <c r="G30" s="1" t="s">
        <v>237</v>
      </c>
      <c r="H30" s="1"/>
      <c r="I30" s="1"/>
      <c r="J30" s="1" t="s">
        <v>238</v>
      </c>
      <c r="K30" s="1"/>
      <c r="L30" s="1"/>
      <c r="M30" s="10">
        <f t="shared" si="1"/>
        <v>1</v>
      </c>
      <c r="N30" s="10">
        <f t="shared" si="2"/>
        <v>0</v>
      </c>
      <c r="O30" s="10">
        <f t="shared" si="3"/>
        <v>0</v>
      </c>
    </row>
    <row r="31" spans="1:15" ht="31.2">
      <c r="A31" s="8" t="s">
        <v>239</v>
      </c>
      <c r="B31" s="7" t="s">
        <v>240</v>
      </c>
      <c r="C31" s="1" t="s">
        <v>241</v>
      </c>
      <c r="D31" s="1"/>
      <c r="E31" s="1" t="s">
        <v>242</v>
      </c>
      <c r="F31" s="1" t="s">
        <v>243</v>
      </c>
      <c r="G31" s="1" t="s">
        <v>244</v>
      </c>
      <c r="H31" s="1"/>
      <c r="I31" s="1"/>
      <c r="J31" s="1" t="s">
        <v>245</v>
      </c>
      <c r="K31" s="1" t="s">
        <v>246</v>
      </c>
      <c r="L31" s="1"/>
      <c r="M31" s="10">
        <f t="shared" si="1"/>
        <v>1</v>
      </c>
      <c r="N31" s="10">
        <f t="shared" si="2"/>
        <v>1</v>
      </c>
      <c r="O31" s="10">
        <f t="shared" si="3"/>
        <v>0</v>
      </c>
    </row>
    <row r="32" spans="1:15" ht="31.2">
      <c r="A32" s="8" t="s">
        <v>247</v>
      </c>
      <c r="B32" s="7" t="s">
        <v>248</v>
      </c>
      <c r="C32" s="1" t="s">
        <v>249</v>
      </c>
      <c r="D32" s="1" t="s">
        <v>250</v>
      </c>
      <c r="E32" s="1" t="s">
        <v>251</v>
      </c>
      <c r="F32" s="1" t="s">
        <v>252</v>
      </c>
      <c r="G32" s="1" t="s">
        <v>253</v>
      </c>
      <c r="H32" s="1" t="s">
        <v>254</v>
      </c>
      <c r="I32" s="1" t="s">
        <v>255</v>
      </c>
      <c r="J32" s="1" t="s">
        <v>256</v>
      </c>
      <c r="K32" s="1" t="s">
        <v>257</v>
      </c>
      <c r="L32" s="1" t="s">
        <v>258</v>
      </c>
      <c r="M32" s="10">
        <f t="shared" si="1"/>
        <v>1</v>
      </c>
      <c r="N32" s="10">
        <f t="shared" si="2"/>
        <v>1</v>
      </c>
      <c r="O32" s="10">
        <f t="shared" si="3"/>
        <v>1</v>
      </c>
    </row>
    <row r="33" spans="1:15" ht="31.2">
      <c r="A33" s="8" t="s">
        <v>259</v>
      </c>
      <c r="B33" s="7" t="s">
        <v>260</v>
      </c>
      <c r="C33" s="1" t="s">
        <v>261</v>
      </c>
      <c r="D33" s="1" t="s">
        <v>262</v>
      </c>
      <c r="E33" s="1" t="s">
        <v>263</v>
      </c>
      <c r="F33" s="1" t="s">
        <v>264</v>
      </c>
      <c r="G33" s="1" t="s">
        <v>265</v>
      </c>
      <c r="H33" s="1" t="s">
        <v>266</v>
      </c>
      <c r="I33" s="1" t="s">
        <v>267</v>
      </c>
      <c r="J33" s="1" t="s">
        <v>268</v>
      </c>
      <c r="K33" s="1" t="s">
        <v>269</v>
      </c>
      <c r="L33" s="1" t="s">
        <v>270</v>
      </c>
      <c r="M33" s="10">
        <f t="shared" si="1"/>
        <v>1</v>
      </c>
      <c r="N33" s="10">
        <f t="shared" si="2"/>
        <v>1</v>
      </c>
      <c r="O33" s="10">
        <f t="shared" si="3"/>
        <v>1</v>
      </c>
    </row>
    <row r="34" spans="1:15" ht="31.2">
      <c r="A34" s="8" t="s">
        <v>271</v>
      </c>
      <c r="B34" s="7" t="s">
        <v>272</v>
      </c>
      <c r="C34" s="1" t="s">
        <v>273</v>
      </c>
      <c r="D34" s="1" t="s">
        <v>274</v>
      </c>
      <c r="E34" s="1" t="s">
        <v>275</v>
      </c>
      <c r="F34" s="1" t="s">
        <v>276</v>
      </c>
      <c r="G34" s="1" t="s">
        <v>277</v>
      </c>
      <c r="H34" s="1"/>
      <c r="I34" s="1"/>
      <c r="J34" s="1" t="s">
        <v>278</v>
      </c>
      <c r="K34" s="1" t="s">
        <v>279</v>
      </c>
      <c r="L34" s="1"/>
      <c r="M34" s="10">
        <f t="shared" si="1"/>
        <v>1</v>
      </c>
      <c r="N34" s="10">
        <f t="shared" si="2"/>
        <v>1</v>
      </c>
      <c r="O34" s="10">
        <f t="shared" si="3"/>
        <v>0</v>
      </c>
    </row>
    <row r="35" spans="1:15" ht="31.2">
      <c r="A35" s="8" t="s">
        <v>280</v>
      </c>
      <c r="B35" s="7" t="s">
        <v>281</v>
      </c>
      <c r="C35" s="1"/>
      <c r="D35" s="1" t="s">
        <v>282</v>
      </c>
      <c r="E35" s="1"/>
      <c r="F35" s="1"/>
      <c r="G35" s="1" t="s">
        <v>283</v>
      </c>
      <c r="H35" s="1"/>
      <c r="I35" s="1"/>
      <c r="J35" s="1" t="s">
        <v>284</v>
      </c>
      <c r="K35" s="1" t="s">
        <v>285</v>
      </c>
      <c r="L35" s="1"/>
      <c r="M35" s="10">
        <f t="shared" si="1"/>
        <v>1</v>
      </c>
      <c r="N35" s="10">
        <f t="shared" si="2"/>
        <v>1</v>
      </c>
      <c r="O35" s="10">
        <f t="shared" si="3"/>
        <v>0</v>
      </c>
    </row>
    <row r="36" spans="1:15" ht="31.2">
      <c r="A36" s="8" t="s">
        <v>286</v>
      </c>
      <c r="B36" s="7" t="s">
        <v>287</v>
      </c>
      <c r="C36" s="1" t="s">
        <v>288</v>
      </c>
      <c r="D36" s="1" t="s">
        <v>289</v>
      </c>
      <c r="E36" s="1" t="s">
        <v>290</v>
      </c>
      <c r="F36" s="1" t="s">
        <v>291</v>
      </c>
      <c r="G36" s="1" t="s">
        <v>292</v>
      </c>
      <c r="H36" s="1"/>
      <c r="I36" s="1"/>
      <c r="J36" s="1"/>
      <c r="K36" s="1"/>
      <c r="L36" s="1"/>
      <c r="M36" s="10">
        <f t="shared" si="1"/>
        <v>0</v>
      </c>
      <c r="N36" s="10">
        <f t="shared" si="2"/>
        <v>0</v>
      </c>
      <c r="O36" s="10">
        <f t="shared" si="3"/>
        <v>0</v>
      </c>
    </row>
    <row r="37" spans="1:15" ht="31.2">
      <c r="A37" s="8" t="s">
        <v>293</v>
      </c>
      <c r="B37" s="7" t="s">
        <v>294</v>
      </c>
      <c r="C37" s="1" t="s">
        <v>295</v>
      </c>
      <c r="D37" s="1"/>
      <c r="E37" s="1" t="s">
        <v>296</v>
      </c>
      <c r="F37" s="1" t="s">
        <v>297</v>
      </c>
      <c r="G37" s="1" t="s">
        <v>298</v>
      </c>
      <c r="H37" s="1" t="s">
        <v>299</v>
      </c>
      <c r="I37" s="1"/>
      <c r="J37" s="1" t="s">
        <v>300</v>
      </c>
      <c r="K37" s="1" t="s">
        <v>301</v>
      </c>
      <c r="L37" s="1"/>
      <c r="M37" s="10">
        <f t="shared" si="1"/>
        <v>1</v>
      </c>
      <c r="N37" s="10">
        <f t="shared" si="2"/>
        <v>1</v>
      </c>
      <c r="O37" s="10">
        <f t="shared" si="3"/>
        <v>0</v>
      </c>
    </row>
    <row r="38" spans="1:15" ht="31.2">
      <c r="A38" s="8" t="s">
        <v>302</v>
      </c>
      <c r="B38" s="7" t="s">
        <v>168</v>
      </c>
      <c r="C38" s="1" t="s">
        <v>303</v>
      </c>
      <c r="D38" s="1"/>
      <c r="E38" s="1" t="s">
        <v>304</v>
      </c>
      <c r="F38" s="1"/>
      <c r="G38" s="1" t="s">
        <v>305</v>
      </c>
      <c r="H38" s="1" t="s">
        <v>306</v>
      </c>
      <c r="I38" s="1" t="s">
        <v>307</v>
      </c>
      <c r="J38" s="1" t="s">
        <v>308</v>
      </c>
      <c r="K38" s="1"/>
      <c r="L38" s="1"/>
      <c r="M38" s="10">
        <f t="shared" si="1"/>
        <v>1</v>
      </c>
      <c r="N38" s="10">
        <f t="shared" si="2"/>
        <v>0</v>
      </c>
      <c r="O38" s="10">
        <f t="shared" si="3"/>
        <v>0</v>
      </c>
    </row>
    <row r="39" spans="1:15" ht="18.600000000000001">
      <c r="A39" s="8" t="s">
        <v>309</v>
      </c>
      <c r="B39" s="7" t="s">
        <v>168</v>
      </c>
      <c r="C39" s="1" t="s">
        <v>310</v>
      </c>
      <c r="D39" s="1" t="s">
        <v>311</v>
      </c>
      <c r="E39" s="1" t="s">
        <v>312</v>
      </c>
      <c r="F39" s="1" t="s">
        <v>313</v>
      </c>
      <c r="G39" s="1" t="s">
        <v>314</v>
      </c>
      <c r="H39" s="1"/>
      <c r="I39" s="1"/>
      <c r="J39" s="1" t="s">
        <v>315</v>
      </c>
      <c r="K39" s="1" t="s">
        <v>316</v>
      </c>
      <c r="L39" s="1" t="s">
        <v>317</v>
      </c>
      <c r="M39" s="10">
        <f t="shared" si="1"/>
        <v>1</v>
      </c>
      <c r="N39" s="10">
        <f t="shared" si="2"/>
        <v>1</v>
      </c>
      <c r="O39" s="10">
        <f t="shared" si="3"/>
        <v>1</v>
      </c>
    </row>
    <row r="40" spans="1:15" ht="16.2">
      <c r="A40" s="6" t="s">
        <v>318</v>
      </c>
      <c r="B40" s="7"/>
      <c r="C40" s="1"/>
      <c r="D40" s="1"/>
      <c r="E40" s="1"/>
      <c r="F40" s="1"/>
      <c r="G40" s="1"/>
      <c r="H40" s="1"/>
      <c r="I40" s="1"/>
      <c r="J40" s="1"/>
      <c r="K40" s="1"/>
      <c r="L40" s="1"/>
      <c r="M40" s="10">
        <f t="shared" si="1"/>
        <v>0</v>
      </c>
      <c r="N40" s="10">
        <f t="shared" si="2"/>
        <v>0</v>
      </c>
      <c r="O40" s="10">
        <f t="shared" si="3"/>
        <v>0</v>
      </c>
    </row>
    <row r="41" spans="1:15" ht="31.2">
      <c r="A41" s="8" t="s">
        <v>319</v>
      </c>
      <c r="B41" s="7" t="s">
        <v>320</v>
      </c>
      <c r="C41" s="1"/>
      <c r="D41" s="1" t="s">
        <v>321</v>
      </c>
      <c r="E41" s="1"/>
      <c r="F41" s="1" t="s">
        <v>322</v>
      </c>
      <c r="G41" s="1" t="s">
        <v>323</v>
      </c>
      <c r="H41" s="1" t="s">
        <v>324</v>
      </c>
      <c r="I41" s="1" t="s">
        <v>325</v>
      </c>
      <c r="J41" s="1" t="s">
        <v>326</v>
      </c>
      <c r="K41" s="1" t="s">
        <v>327</v>
      </c>
      <c r="L41" s="1" t="s">
        <v>328</v>
      </c>
      <c r="M41" s="10">
        <f t="shared" si="1"/>
        <v>1</v>
      </c>
      <c r="N41" s="10">
        <f t="shared" si="2"/>
        <v>1</v>
      </c>
      <c r="O41" s="10">
        <f t="shared" si="3"/>
        <v>1</v>
      </c>
    </row>
    <row r="42" spans="1:15">
      <c r="A42" s="8" t="s">
        <v>329</v>
      </c>
      <c r="B42" s="7" t="s">
        <v>330</v>
      </c>
      <c r="C42" s="1" t="s">
        <v>331</v>
      </c>
      <c r="D42" s="1" t="s">
        <v>332</v>
      </c>
      <c r="E42" s="1" t="s">
        <v>333</v>
      </c>
      <c r="F42" s="1" t="s">
        <v>334</v>
      </c>
      <c r="G42" s="1"/>
      <c r="H42" s="1"/>
      <c r="I42" s="1"/>
      <c r="J42" s="1" t="s">
        <v>335</v>
      </c>
      <c r="K42" s="1" t="s">
        <v>336</v>
      </c>
      <c r="L42" s="1"/>
      <c r="M42" s="10">
        <f t="shared" si="1"/>
        <v>1</v>
      </c>
      <c r="N42" s="10">
        <f t="shared" si="2"/>
        <v>1</v>
      </c>
      <c r="O42" s="10">
        <f t="shared" si="3"/>
        <v>0</v>
      </c>
    </row>
    <row r="43" spans="1:15" ht="31.2">
      <c r="A43" s="8" t="s">
        <v>337</v>
      </c>
      <c r="B43" s="7" t="s">
        <v>338</v>
      </c>
      <c r="C43" s="1"/>
      <c r="D43" s="1" t="s">
        <v>339</v>
      </c>
      <c r="E43" s="1" t="s">
        <v>340</v>
      </c>
      <c r="F43" s="1" t="s">
        <v>341</v>
      </c>
      <c r="G43" s="1" t="s">
        <v>342</v>
      </c>
      <c r="H43" s="1"/>
      <c r="I43" s="1"/>
      <c r="J43" s="1"/>
      <c r="K43" s="1"/>
      <c r="L43" s="1"/>
      <c r="M43" s="10">
        <f t="shared" si="1"/>
        <v>0</v>
      </c>
      <c r="N43" s="10">
        <f t="shared" si="2"/>
        <v>0</v>
      </c>
      <c r="O43" s="10">
        <f t="shared" si="3"/>
        <v>0</v>
      </c>
    </row>
    <row r="44" spans="1:15" ht="31.2">
      <c r="A44" s="8" t="s">
        <v>343</v>
      </c>
      <c r="B44" s="7" t="s">
        <v>344</v>
      </c>
      <c r="C44" s="1"/>
      <c r="D44" s="1" t="s">
        <v>345</v>
      </c>
      <c r="E44" s="1"/>
      <c r="F44" s="1" t="s">
        <v>346</v>
      </c>
      <c r="G44" s="1"/>
      <c r="H44" s="1" t="s">
        <v>347</v>
      </c>
      <c r="I44" s="1" t="s">
        <v>348</v>
      </c>
      <c r="J44" s="1" t="s">
        <v>349</v>
      </c>
      <c r="K44" s="1" t="s">
        <v>350</v>
      </c>
      <c r="L44" s="1" t="s">
        <v>351</v>
      </c>
      <c r="M44" s="10">
        <f t="shared" si="1"/>
        <v>1</v>
      </c>
      <c r="N44" s="10">
        <f t="shared" si="2"/>
        <v>1</v>
      </c>
      <c r="O44" s="10">
        <f t="shared" si="3"/>
        <v>1</v>
      </c>
    </row>
    <row r="45" spans="1:15">
      <c r="A45" s="8" t="s">
        <v>352</v>
      </c>
      <c r="B45" s="7" t="s">
        <v>353</v>
      </c>
      <c r="C45" s="1" t="s">
        <v>354</v>
      </c>
      <c r="D45" s="1" t="s">
        <v>355</v>
      </c>
      <c r="E45" s="1" t="s">
        <v>356</v>
      </c>
      <c r="F45" s="1" t="s">
        <v>357</v>
      </c>
      <c r="G45" s="1" t="s">
        <v>358</v>
      </c>
      <c r="H45" s="1" t="s">
        <v>359</v>
      </c>
      <c r="I45" s="1" t="s">
        <v>360</v>
      </c>
      <c r="J45" s="1"/>
      <c r="K45" s="1" t="s">
        <v>361</v>
      </c>
      <c r="L45" s="1" t="s">
        <v>362</v>
      </c>
      <c r="M45" s="10">
        <f t="shared" si="1"/>
        <v>0</v>
      </c>
      <c r="N45" s="10">
        <f t="shared" si="2"/>
        <v>1</v>
      </c>
      <c r="O45" s="10">
        <f t="shared" si="3"/>
        <v>1</v>
      </c>
    </row>
    <row r="46" spans="1:15" ht="31.2">
      <c r="A46" s="8" t="s">
        <v>363</v>
      </c>
      <c r="B46" s="7" t="s">
        <v>364</v>
      </c>
      <c r="C46" s="1" t="s">
        <v>365</v>
      </c>
      <c r="D46" s="1" t="s">
        <v>366</v>
      </c>
      <c r="E46" s="1" t="s">
        <v>367</v>
      </c>
      <c r="F46" s="1" t="s">
        <v>368</v>
      </c>
      <c r="G46" s="1"/>
      <c r="H46" s="1"/>
      <c r="I46" s="1"/>
      <c r="J46" s="1" t="s">
        <v>369</v>
      </c>
      <c r="K46" s="1" t="s">
        <v>370</v>
      </c>
      <c r="L46" s="1"/>
      <c r="M46" s="10">
        <f t="shared" si="1"/>
        <v>1</v>
      </c>
      <c r="N46" s="10">
        <f t="shared" si="2"/>
        <v>1</v>
      </c>
      <c r="O46" s="10">
        <f t="shared" si="3"/>
        <v>0</v>
      </c>
    </row>
    <row r="47" spans="1:15" ht="31.2">
      <c r="A47" s="8" t="s">
        <v>371</v>
      </c>
      <c r="B47" s="7" t="s">
        <v>372</v>
      </c>
      <c r="C47" s="1"/>
      <c r="D47" s="1" t="s">
        <v>373</v>
      </c>
      <c r="E47" s="1" t="s">
        <v>374</v>
      </c>
      <c r="F47" s="1" t="s">
        <v>375</v>
      </c>
      <c r="G47" s="1" t="s">
        <v>376</v>
      </c>
      <c r="H47" s="1" t="s">
        <v>377</v>
      </c>
      <c r="I47" s="1"/>
      <c r="J47" s="1" t="s">
        <v>378</v>
      </c>
      <c r="K47" s="1" t="s">
        <v>379</v>
      </c>
      <c r="L47" s="1" t="s">
        <v>380</v>
      </c>
      <c r="M47" s="10">
        <f t="shared" si="1"/>
        <v>1</v>
      </c>
      <c r="N47" s="10">
        <f t="shared" si="2"/>
        <v>1</v>
      </c>
      <c r="O47" s="10">
        <f t="shared" si="3"/>
        <v>1</v>
      </c>
    </row>
    <row r="48" spans="1:15" ht="31.2">
      <c r="A48" s="8" t="s">
        <v>381</v>
      </c>
      <c r="B48" s="7" t="s">
        <v>382</v>
      </c>
      <c r="C48" s="1" t="s">
        <v>383</v>
      </c>
      <c r="D48" s="1" t="s">
        <v>384</v>
      </c>
      <c r="E48" s="1" t="s">
        <v>385</v>
      </c>
      <c r="F48" s="1" t="s">
        <v>386</v>
      </c>
      <c r="G48" s="1" t="s">
        <v>387</v>
      </c>
      <c r="H48" s="1"/>
      <c r="I48" s="1"/>
      <c r="J48" s="1" t="s">
        <v>388</v>
      </c>
      <c r="K48" s="1" t="s">
        <v>389</v>
      </c>
      <c r="L48" s="1"/>
      <c r="M48" s="10">
        <f t="shared" si="1"/>
        <v>1</v>
      </c>
      <c r="N48" s="10">
        <f t="shared" si="2"/>
        <v>1</v>
      </c>
      <c r="O48" s="10">
        <f t="shared" si="3"/>
        <v>0</v>
      </c>
    </row>
    <row r="49" spans="1:15" ht="31.2">
      <c r="A49" s="8" t="s">
        <v>390</v>
      </c>
      <c r="B49" s="7" t="s">
        <v>391</v>
      </c>
      <c r="C49" s="1" t="s">
        <v>392</v>
      </c>
      <c r="D49" s="1" t="s">
        <v>393</v>
      </c>
      <c r="E49" s="1" t="s">
        <v>394</v>
      </c>
      <c r="F49" s="1" t="s">
        <v>395</v>
      </c>
      <c r="G49" s="1" t="s">
        <v>396</v>
      </c>
      <c r="H49" s="1"/>
      <c r="I49" s="1"/>
      <c r="J49" s="1" t="s">
        <v>397</v>
      </c>
      <c r="K49" s="1" t="s">
        <v>398</v>
      </c>
      <c r="L49" s="1"/>
      <c r="M49" s="10">
        <f t="shared" si="1"/>
        <v>1</v>
      </c>
      <c r="N49" s="10">
        <f t="shared" si="2"/>
        <v>1</v>
      </c>
      <c r="O49" s="10">
        <f t="shared" si="3"/>
        <v>0</v>
      </c>
    </row>
    <row r="50" spans="1:15" ht="31.2">
      <c r="A50" s="8" t="s">
        <v>399</v>
      </c>
      <c r="B50" s="7" t="s">
        <v>400</v>
      </c>
      <c r="C50" s="1" t="s">
        <v>401</v>
      </c>
      <c r="D50" s="1" t="s">
        <v>402</v>
      </c>
      <c r="E50" s="1" t="s">
        <v>403</v>
      </c>
      <c r="F50" s="1" t="s">
        <v>404</v>
      </c>
      <c r="G50" s="1" t="s">
        <v>405</v>
      </c>
      <c r="H50" s="1"/>
      <c r="I50" s="1"/>
      <c r="J50" s="1" t="s">
        <v>406</v>
      </c>
      <c r="K50" s="1" t="s">
        <v>407</v>
      </c>
      <c r="L50" s="1"/>
      <c r="M50" s="10">
        <f t="shared" si="1"/>
        <v>1</v>
      </c>
      <c r="N50" s="10">
        <f t="shared" si="2"/>
        <v>1</v>
      </c>
      <c r="O50" s="10">
        <f t="shared" si="3"/>
        <v>0</v>
      </c>
    </row>
    <row r="51" spans="1:15" ht="31.2">
      <c r="A51" s="8" t="s">
        <v>408</v>
      </c>
      <c r="B51" s="7" t="s">
        <v>409</v>
      </c>
      <c r="C51" s="1" t="s">
        <v>410</v>
      </c>
      <c r="D51" s="1" t="s">
        <v>411</v>
      </c>
      <c r="E51" s="1"/>
      <c r="F51" s="1" t="s">
        <v>412</v>
      </c>
      <c r="G51" s="1" t="s">
        <v>413</v>
      </c>
      <c r="H51" s="1"/>
      <c r="I51" s="1"/>
      <c r="J51" s="1" t="s">
        <v>414</v>
      </c>
      <c r="K51" s="1" t="s">
        <v>415</v>
      </c>
      <c r="L51" s="1"/>
      <c r="M51" s="10">
        <f t="shared" si="1"/>
        <v>1</v>
      </c>
      <c r="N51" s="10">
        <f t="shared" si="2"/>
        <v>1</v>
      </c>
      <c r="O51" s="10">
        <f t="shared" si="3"/>
        <v>0</v>
      </c>
    </row>
    <row r="52" spans="1:15" ht="31.2">
      <c r="A52" s="8" t="s">
        <v>416</v>
      </c>
      <c r="B52" s="7" t="s">
        <v>417</v>
      </c>
      <c r="C52" s="1" t="s">
        <v>418</v>
      </c>
      <c r="D52" s="1"/>
      <c r="E52" s="1" t="s">
        <v>419</v>
      </c>
      <c r="F52" s="1" t="s">
        <v>420</v>
      </c>
      <c r="G52" s="1" t="s">
        <v>421</v>
      </c>
      <c r="H52" s="1"/>
      <c r="I52" s="1"/>
      <c r="J52" s="1" t="s">
        <v>422</v>
      </c>
      <c r="K52" s="1" t="s">
        <v>423</v>
      </c>
      <c r="L52" s="1"/>
      <c r="M52" s="10">
        <f t="shared" si="1"/>
        <v>1</v>
      </c>
      <c r="N52" s="10">
        <f t="shared" si="2"/>
        <v>1</v>
      </c>
      <c r="O52" s="10">
        <f t="shared" si="3"/>
        <v>0</v>
      </c>
    </row>
    <row r="53" spans="1:15" ht="31.2">
      <c r="A53" s="8" t="s">
        <v>424</v>
      </c>
      <c r="B53" s="7" t="s">
        <v>425</v>
      </c>
      <c r="C53" s="1" t="s">
        <v>426</v>
      </c>
      <c r="D53" s="1"/>
      <c r="E53" s="1" t="s">
        <v>427</v>
      </c>
      <c r="F53" s="1" t="s">
        <v>428</v>
      </c>
      <c r="G53" s="1" t="s">
        <v>429</v>
      </c>
      <c r="H53" s="1"/>
      <c r="I53" s="1"/>
      <c r="J53" s="1" t="s">
        <v>430</v>
      </c>
      <c r="K53" s="1" t="s">
        <v>431</v>
      </c>
      <c r="L53" s="1"/>
      <c r="M53" s="10">
        <f t="shared" si="1"/>
        <v>1</v>
      </c>
      <c r="N53" s="10">
        <f t="shared" si="2"/>
        <v>1</v>
      </c>
      <c r="O53" s="10">
        <f t="shared" si="3"/>
        <v>0</v>
      </c>
    </row>
    <row r="54" spans="1:15" ht="31.2">
      <c r="A54" s="8" t="s">
        <v>432</v>
      </c>
      <c r="B54" s="7" t="s">
        <v>433</v>
      </c>
      <c r="C54" s="1" t="s">
        <v>434</v>
      </c>
      <c r="D54" s="1" t="s">
        <v>435</v>
      </c>
      <c r="E54" s="1"/>
      <c r="F54" s="1" t="s">
        <v>436</v>
      </c>
      <c r="G54" s="1" t="s">
        <v>437</v>
      </c>
      <c r="H54" s="1"/>
      <c r="I54" s="1"/>
      <c r="J54" s="1" t="s">
        <v>438</v>
      </c>
      <c r="K54" s="1" t="s">
        <v>439</v>
      </c>
      <c r="L54" s="1"/>
      <c r="M54" s="10">
        <f t="shared" si="1"/>
        <v>1</v>
      </c>
      <c r="N54" s="10">
        <f t="shared" si="2"/>
        <v>1</v>
      </c>
      <c r="O54" s="10">
        <f t="shared" si="3"/>
        <v>0</v>
      </c>
    </row>
    <row r="55" spans="1:15" ht="46.8">
      <c r="A55" s="8" t="s">
        <v>440</v>
      </c>
      <c r="B55" s="7" t="s">
        <v>441</v>
      </c>
      <c r="C55" s="1" t="s">
        <v>442</v>
      </c>
      <c r="D55" s="1" t="s">
        <v>443</v>
      </c>
      <c r="E55" s="1" t="s">
        <v>444</v>
      </c>
      <c r="F55" s="1" t="s">
        <v>445</v>
      </c>
      <c r="G55" s="1"/>
      <c r="H55" s="1" t="s">
        <v>446</v>
      </c>
      <c r="I55" s="1" t="s">
        <v>447</v>
      </c>
      <c r="J55" s="1" t="s">
        <v>448</v>
      </c>
      <c r="K55" s="1" t="s">
        <v>449</v>
      </c>
      <c r="L55" s="1" t="s">
        <v>450</v>
      </c>
      <c r="M55" s="10">
        <f t="shared" si="1"/>
        <v>1</v>
      </c>
      <c r="N55" s="10">
        <f t="shared" si="2"/>
        <v>1</v>
      </c>
      <c r="O55" s="10">
        <f t="shared" si="3"/>
        <v>1</v>
      </c>
    </row>
    <row r="56" spans="1:15" ht="46.8">
      <c r="A56" s="8" t="s">
        <v>451</v>
      </c>
      <c r="B56" s="7" t="s">
        <v>452</v>
      </c>
      <c r="C56" s="1"/>
      <c r="D56" s="1"/>
      <c r="E56" s="1"/>
      <c r="F56" s="1" t="s">
        <v>453</v>
      </c>
      <c r="G56" s="1"/>
      <c r="H56" s="1" t="s">
        <v>454</v>
      </c>
      <c r="I56" s="1" t="s">
        <v>455</v>
      </c>
      <c r="J56" s="1" t="s">
        <v>456</v>
      </c>
      <c r="K56" s="1" t="s">
        <v>457</v>
      </c>
      <c r="L56" s="1" t="s">
        <v>458</v>
      </c>
      <c r="M56" s="10">
        <f t="shared" si="1"/>
        <v>1</v>
      </c>
      <c r="N56" s="10">
        <f t="shared" si="2"/>
        <v>1</v>
      </c>
      <c r="O56" s="10">
        <f t="shared" si="3"/>
        <v>1</v>
      </c>
    </row>
    <row r="57" spans="1:15" ht="31.2">
      <c r="A57" s="8" t="s">
        <v>459</v>
      </c>
      <c r="B57" s="7" t="s">
        <v>460</v>
      </c>
      <c r="C57" s="1" t="s">
        <v>461</v>
      </c>
      <c r="D57" s="1" t="s">
        <v>462</v>
      </c>
      <c r="E57" s="1" t="s">
        <v>463</v>
      </c>
      <c r="F57" s="1" t="s">
        <v>464</v>
      </c>
      <c r="G57" s="1" t="s">
        <v>465</v>
      </c>
      <c r="H57" s="1" t="s">
        <v>466</v>
      </c>
      <c r="I57" s="1" t="s">
        <v>467</v>
      </c>
      <c r="J57" s="1" t="s">
        <v>468</v>
      </c>
      <c r="K57" s="1" t="s">
        <v>469</v>
      </c>
      <c r="L57" s="1" t="s">
        <v>470</v>
      </c>
      <c r="M57" s="10">
        <f t="shared" si="1"/>
        <v>1</v>
      </c>
      <c r="N57" s="10">
        <f t="shared" si="2"/>
        <v>1</v>
      </c>
      <c r="O57" s="10">
        <f t="shared" si="3"/>
        <v>1</v>
      </c>
    </row>
    <row r="58" spans="1:15" ht="16.2">
      <c r="A58" s="6" t="s">
        <v>471</v>
      </c>
      <c r="B58" s="7"/>
      <c r="C58" s="1"/>
      <c r="D58" s="1"/>
      <c r="E58" s="1"/>
      <c r="F58" s="1"/>
      <c r="G58" s="1"/>
      <c r="H58" s="1"/>
      <c r="I58" s="1"/>
      <c r="J58" s="1"/>
      <c r="K58" s="1"/>
      <c r="L58" s="1"/>
      <c r="M58" s="10">
        <f t="shared" si="1"/>
        <v>0</v>
      </c>
      <c r="N58" s="10">
        <f t="shared" si="2"/>
        <v>0</v>
      </c>
      <c r="O58" s="10">
        <f t="shared" si="3"/>
        <v>0</v>
      </c>
    </row>
    <row r="59" spans="1:15" ht="34.200000000000003">
      <c r="A59" s="8" t="s">
        <v>472</v>
      </c>
      <c r="B59" s="7" t="s">
        <v>473</v>
      </c>
      <c r="C59" s="1" t="s">
        <v>474</v>
      </c>
      <c r="D59" s="1"/>
      <c r="E59" s="12"/>
      <c r="F59" s="1" t="s">
        <v>475</v>
      </c>
      <c r="G59" s="12"/>
      <c r="H59" s="1" t="s">
        <v>476</v>
      </c>
      <c r="I59" s="1" t="s">
        <v>476</v>
      </c>
      <c r="J59" s="1" t="s">
        <v>477</v>
      </c>
      <c r="K59" s="1"/>
      <c r="L59" s="1"/>
      <c r="M59" s="10">
        <f t="shared" si="1"/>
        <v>1</v>
      </c>
      <c r="N59" s="10">
        <f t="shared" si="2"/>
        <v>0</v>
      </c>
      <c r="O59" s="10">
        <f t="shared" si="3"/>
        <v>0</v>
      </c>
    </row>
    <row r="60" spans="1:15" ht="31.2">
      <c r="A60" s="8" t="s">
        <v>478</v>
      </c>
      <c r="B60" s="7" t="s">
        <v>479</v>
      </c>
      <c r="C60" s="1" t="s">
        <v>480</v>
      </c>
      <c r="D60" s="1" t="s">
        <v>481</v>
      </c>
      <c r="E60" s="1" t="s">
        <v>482</v>
      </c>
      <c r="F60" s="1" t="s">
        <v>483</v>
      </c>
      <c r="G60" s="1"/>
      <c r="H60" s="1" t="s">
        <v>484</v>
      </c>
      <c r="I60" s="1" t="s">
        <v>485</v>
      </c>
      <c r="J60" s="1" t="s">
        <v>486</v>
      </c>
      <c r="K60" s="1" t="s">
        <v>487</v>
      </c>
      <c r="L60" s="1"/>
      <c r="M60" s="10">
        <f t="shared" si="1"/>
        <v>1</v>
      </c>
      <c r="N60" s="10">
        <f t="shared" si="2"/>
        <v>1</v>
      </c>
      <c r="O60" s="10">
        <f t="shared" si="3"/>
        <v>0</v>
      </c>
    </row>
    <row r="61" spans="1:15">
      <c r="A61" s="8" t="s">
        <v>488</v>
      </c>
      <c r="B61" s="7" t="s">
        <v>489</v>
      </c>
      <c r="C61" s="1" t="s">
        <v>490</v>
      </c>
      <c r="D61" s="1" t="s">
        <v>491</v>
      </c>
      <c r="E61" s="1"/>
      <c r="F61" s="1"/>
      <c r="G61" s="1"/>
      <c r="H61" s="1"/>
      <c r="I61" s="1"/>
      <c r="J61" s="1" t="s">
        <v>492</v>
      </c>
      <c r="K61" s="1" t="s">
        <v>493</v>
      </c>
      <c r="L61" s="1" t="s">
        <v>494</v>
      </c>
      <c r="M61" s="10">
        <f t="shared" si="1"/>
        <v>1</v>
      </c>
      <c r="N61" s="10">
        <f t="shared" si="2"/>
        <v>1</v>
      </c>
      <c r="O61" s="10">
        <f t="shared" si="3"/>
        <v>1</v>
      </c>
    </row>
    <row r="62" spans="1:15" ht="34.200000000000003">
      <c r="A62" s="8" t="s">
        <v>495</v>
      </c>
      <c r="B62" s="7" t="s">
        <v>496</v>
      </c>
      <c r="C62" s="1" t="s">
        <v>497</v>
      </c>
      <c r="D62" s="1"/>
      <c r="E62" s="1" t="s">
        <v>498</v>
      </c>
      <c r="F62" s="1" t="s">
        <v>499</v>
      </c>
      <c r="G62" s="1" t="s">
        <v>500</v>
      </c>
      <c r="H62" s="1" t="s">
        <v>501</v>
      </c>
      <c r="I62" s="1" t="s">
        <v>502</v>
      </c>
      <c r="J62" s="1" t="s">
        <v>503</v>
      </c>
      <c r="K62" s="1" t="s">
        <v>504</v>
      </c>
      <c r="L62" s="1" t="s">
        <v>505</v>
      </c>
      <c r="M62" s="10">
        <f t="shared" si="1"/>
        <v>1</v>
      </c>
      <c r="N62" s="10">
        <f t="shared" si="2"/>
        <v>1</v>
      </c>
      <c r="O62" s="10">
        <f t="shared" si="3"/>
        <v>1</v>
      </c>
    </row>
    <row r="63" spans="1:15" ht="34.200000000000003">
      <c r="A63" s="8" t="s">
        <v>506</v>
      </c>
      <c r="B63" s="7" t="s">
        <v>507</v>
      </c>
      <c r="C63" s="1" t="s">
        <v>508</v>
      </c>
      <c r="D63" s="1" t="s">
        <v>509</v>
      </c>
      <c r="E63" s="1" t="s">
        <v>510</v>
      </c>
      <c r="F63" s="1" t="s">
        <v>511</v>
      </c>
      <c r="G63" s="1"/>
      <c r="H63" s="1" t="s">
        <v>512</v>
      </c>
      <c r="I63" s="1" t="s">
        <v>513</v>
      </c>
      <c r="J63" s="1" t="s">
        <v>514</v>
      </c>
      <c r="K63" s="1" t="s">
        <v>515</v>
      </c>
      <c r="L63" s="1" t="s">
        <v>516</v>
      </c>
      <c r="M63" s="10">
        <f t="shared" si="1"/>
        <v>1</v>
      </c>
      <c r="N63" s="10">
        <f t="shared" si="2"/>
        <v>1</v>
      </c>
      <c r="O63" s="10">
        <f t="shared" si="3"/>
        <v>1</v>
      </c>
    </row>
    <row r="64" spans="1:15" ht="34.200000000000003">
      <c r="A64" s="8" t="s">
        <v>517</v>
      </c>
      <c r="B64" s="7" t="s">
        <v>518</v>
      </c>
      <c r="C64" s="1" t="s">
        <v>519</v>
      </c>
      <c r="D64" s="1" t="s">
        <v>520</v>
      </c>
      <c r="E64" s="1" t="s">
        <v>521</v>
      </c>
      <c r="F64" s="1" t="s">
        <v>522</v>
      </c>
      <c r="G64" s="1"/>
      <c r="H64" s="1" t="s">
        <v>523</v>
      </c>
      <c r="I64" s="1" t="s">
        <v>524</v>
      </c>
      <c r="J64" s="1" t="s">
        <v>525</v>
      </c>
      <c r="K64" s="1" t="s">
        <v>526</v>
      </c>
      <c r="L64" s="1" t="s">
        <v>527</v>
      </c>
      <c r="M64" s="10">
        <f t="shared" si="1"/>
        <v>1</v>
      </c>
      <c r="N64" s="10">
        <f t="shared" si="2"/>
        <v>1</v>
      </c>
      <c r="O64" s="10">
        <f t="shared" si="3"/>
        <v>1</v>
      </c>
    </row>
    <row r="65" spans="1:15" ht="31.2">
      <c r="A65" s="8" t="s">
        <v>528</v>
      </c>
      <c r="B65" s="7" t="s">
        <v>168</v>
      </c>
      <c r="C65" s="1" t="s">
        <v>529</v>
      </c>
      <c r="D65" s="1" t="s">
        <v>530</v>
      </c>
      <c r="E65" s="1" t="s">
        <v>531</v>
      </c>
      <c r="F65" s="1" t="s">
        <v>532</v>
      </c>
      <c r="G65" s="1" t="s">
        <v>533</v>
      </c>
      <c r="H65" s="1"/>
      <c r="I65" s="1"/>
      <c r="J65" s="1" t="s">
        <v>534</v>
      </c>
      <c r="K65" s="1" t="s">
        <v>535</v>
      </c>
      <c r="L65" s="1" t="s">
        <v>536</v>
      </c>
      <c r="M65" s="10">
        <f t="shared" si="1"/>
        <v>1</v>
      </c>
      <c r="N65" s="10">
        <f t="shared" si="2"/>
        <v>1</v>
      </c>
      <c r="O65" s="10">
        <f t="shared" si="3"/>
        <v>1</v>
      </c>
    </row>
    <row r="66" spans="1:15">
      <c r="A66" s="11" t="s">
        <v>537</v>
      </c>
      <c r="B66" s="7"/>
      <c r="C66" s="1"/>
      <c r="D66" s="1"/>
      <c r="E66" s="1"/>
      <c r="F66" s="1"/>
      <c r="G66" s="1"/>
      <c r="H66" s="1"/>
      <c r="I66" s="1"/>
      <c r="J66" s="1"/>
      <c r="K66" s="1"/>
      <c r="L66" s="1"/>
      <c r="M66" s="10">
        <f t="shared" si="1"/>
        <v>0</v>
      </c>
      <c r="N66" s="10">
        <f t="shared" si="2"/>
        <v>0</v>
      </c>
      <c r="O66" s="10">
        <f t="shared" si="3"/>
        <v>0</v>
      </c>
    </row>
    <row r="67" spans="1:15" ht="31.2">
      <c r="A67" s="8" t="s">
        <v>538</v>
      </c>
      <c r="B67" s="7" t="s">
        <v>539</v>
      </c>
      <c r="C67" s="1">
        <v>2005827</v>
      </c>
      <c r="D67" s="1">
        <v>2006975</v>
      </c>
      <c r="E67" s="1">
        <v>2006699</v>
      </c>
      <c r="F67" s="1" t="s">
        <v>540</v>
      </c>
      <c r="G67" s="1" t="s">
        <v>541</v>
      </c>
      <c r="H67" s="1" t="s">
        <v>542</v>
      </c>
      <c r="I67" s="1" t="s">
        <v>543</v>
      </c>
      <c r="J67" s="1"/>
      <c r="K67" s="1" t="s">
        <v>544</v>
      </c>
      <c r="L67" s="1" t="s">
        <v>545</v>
      </c>
      <c r="M67" s="10">
        <f t="shared" si="1"/>
        <v>0</v>
      </c>
      <c r="N67" s="10">
        <f t="shared" si="2"/>
        <v>1</v>
      </c>
      <c r="O67" s="10">
        <f t="shared" si="3"/>
        <v>1</v>
      </c>
    </row>
    <row r="68" spans="1:15" ht="18.600000000000001">
      <c r="A68" s="13" t="s">
        <v>546</v>
      </c>
      <c r="B68" s="14" t="s">
        <v>547</v>
      </c>
      <c r="C68" s="15">
        <v>7</v>
      </c>
      <c r="D68" s="15">
        <v>12</v>
      </c>
      <c r="E68" s="15">
        <v>14</v>
      </c>
      <c r="F68" s="15">
        <v>10</v>
      </c>
      <c r="G68" s="15">
        <v>11</v>
      </c>
      <c r="H68" s="15"/>
      <c r="I68" s="15"/>
      <c r="J68" s="15" t="s">
        <v>548</v>
      </c>
      <c r="K68" s="15" t="s">
        <v>549</v>
      </c>
      <c r="L68" s="15" t="s">
        <v>549</v>
      </c>
      <c r="M68" s="10">
        <f t="shared" si="1"/>
        <v>1</v>
      </c>
      <c r="N68" s="10">
        <f t="shared" si="2"/>
        <v>1</v>
      </c>
      <c r="O68" s="10">
        <f t="shared" si="3"/>
        <v>1</v>
      </c>
    </row>
    <row r="69" spans="1:15">
      <c r="A69" s="7" t="s">
        <v>550</v>
      </c>
      <c r="B69" s="7"/>
      <c r="C69" s="1">
        <v>50</v>
      </c>
      <c r="D69" s="1">
        <v>47</v>
      </c>
      <c r="E69" s="1">
        <v>39</v>
      </c>
      <c r="F69" s="1">
        <v>51</v>
      </c>
      <c r="G69" s="1">
        <v>43</v>
      </c>
      <c r="H69" s="1">
        <v>31</v>
      </c>
      <c r="I69" s="1">
        <v>30</v>
      </c>
      <c r="J69" s="1">
        <v>52</v>
      </c>
      <c r="K69" s="1">
        <v>50</v>
      </c>
      <c r="L69" s="1">
        <v>36</v>
      </c>
      <c r="M69" s="2">
        <f>SUM(M1:M68)</f>
        <v>52</v>
      </c>
      <c r="N69" s="2">
        <f t="shared" ref="N69:O69" si="4">SUM(N1:N68)</f>
        <v>50</v>
      </c>
      <c r="O69" s="2">
        <f t="shared" si="4"/>
        <v>36</v>
      </c>
    </row>
    <row r="71" spans="1:15" ht="18.600000000000001">
      <c r="A71" s="16" t="s">
        <v>551</v>
      </c>
      <c r="J71" s="2">
        <v>18</v>
      </c>
      <c r="K71" s="2">
        <v>16</v>
      </c>
      <c r="L71" s="2">
        <v>5</v>
      </c>
    </row>
    <row r="72" spans="1:15" ht="18.600000000000001">
      <c r="A72" s="16" t="s">
        <v>552</v>
      </c>
    </row>
    <row r="73" spans="1:15" ht="18.600000000000001">
      <c r="A73" s="16" t="s">
        <v>553</v>
      </c>
    </row>
    <row r="74" spans="1:15" ht="18.600000000000001">
      <c r="A74" s="16" t="s">
        <v>554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dcterms:created xsi:type="dcterms:W3CDTF">2019-02-11T15:40:00Z</dcterms:created>
  <dcterms:modified xsi:type="dcterms:W3CDTF">2019-07-05T16:00:03Z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