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im Schelstraete\Documents\Doctoraat\Word\Artikels\Invloed mycotoxines op CYP450\Frontiers\Revision\"/>
    </mc:Choice>
  </mc:AlternateContent>
  <bookViews>
    <workbookView xWindow="0" yWindow="0" windowWidth="23040" windowHeight="9384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2" i="1" l="1"/>
  <c r="AW70" i="1" l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12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12" i="1"/>
  <c r="P12" i="1" l="1"/>
  <c r="AB58" i="1" l="1"/>
  <c r="BJ33" i="1" l="1"/>
  <c r="BJ54" i="1" l="1"/>
  <c r="BJ55" i="1"/>
  <c r="BJ56" i="1"/>
  <c r="BJ57" i="1"/>
  <c r="BJ58" i="1"/>
  <c r="BJ53" i="1"/>
  <c r="BJ13" i="1"/>
  <c r="BJ14" i="1"/>
  <c r="BJ15" i="1"/>
  <c r="BJ16" i="1"/>
  <c r="BJ17" i="1"/>
  <c r="BJ12" i="1"/>
  <c r="BJ34" i="1"/>
  <c r="BJ35" i="1"/>
  <c r="BJ36" i="1"/>
  <c r="BJ37" i="1"/>
  <c r="BJ38" i="1"/>
  <c r="M33" i="1" l="1"/>
  <c r="S33" i="1"/>
  <c r="N33" i="1"/>
  <c r="U33" i="1" s="1"/>
  <c r="M34" i="1"/>
  <c r="T33" i="1" s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T42" i="1" s="1"/>
  <c r="N42" i="1"/>
  <c r="U42" i="1" s="1"/>
  <c r="M43" i="1"/>
  <c r="N43" i="1"/>
  <c r="M44" i="1"/>
  <c r="N44" i="1"/>
  <c r="M45" i="1"/>
  <c r="N45" i="1"/>
  <c r="M46" i="1"/>
  <c r="N46" i="1"/>
  <c r="M47" i="1"/>
  <c r="N47" i="1"/>
  <c r="M48" i="1"/>
  <c r="T48" i="1" s="1"/>
  <c r="N48" i="1"/>
  <c r="U48" i="1" s="1"/>
  <c r="M49" i="1"/>
  <c r="N49" i="1"/>
  <c r="M50" i="1"/>
  <c r="N50" i="1"/>
  <c r="K35" i="1"/>
  <c r="U45" i="1" l="1"/>
  <c r="U39" i="1"/>
  <c r="U36" i="1"/>
  <c r="T36" i="1"/>
  <c r="T45" i="1"/>
  <c r="T39" i="1"/>
  <c r="AS12" i="1"/>
  <c r="AZ33" i="1" l="1"/>
  <c r="AS33" i="1"/>
  <c r="AV50" i="1"/>
  <c r="AU50" i="1"/>
  <c r="AT50" i="1"/>
  <c r="AS50" i="1"/>
  <c r="AV49" i="1"/>
  <c r="AU49" i="1"/>
  <c r="AT49" i="1"/>
  <c r="AS49" i="1"/>
  <c r="AV48" i="1"/>
  <c r="BC48" i="1" s="1"/>
  <c r="AU48" i="1"/>
  <c r="BB48" i="1" s="1"/>
  <c r="AT48" i="1"/>
  <c r="BA48" i="1" s="1"/>
  <c r="AS48" i="1"/>
  <c r="AZ48" i="1" s="1"/>
  <c r="AV47" i="1"/>
  <c r="AU47" i="1"/>
  <c r="AT47" i="1"/>
  <c r="AS47" i="1"/>
  <c r="AV46" i="1"/>
  <c r="AU46" i="1"/>
  <c r="AT46" i="1"/>
  <c r="AS46" i="1"/>
  <c r="AV45" i="1"/>
  <c r="AU45" i="1"/>
  <c r="BB45" i="1" s="1"/>
  <c r="AT45" i="1"/>
  <c r="BA45" i="1" s="1"/>
  <c r="AS45" i="1"/>
  <c r="AZ45" i="1" s="1"/>
  <c r="AV44" i="1"/>
  <c r="AU44" i="1"/>
  <c r="AT44" i="1"/>
  <c r="AS44" i="1"/>
  <c r="AV43" i="1"/>
  <c r="AU43" i="1"/>
  <c r="AT43" i="1"/>
  <c r="AS43" i="1"/>
  <c r="AV42" i="1"/>
  <c r="BC42" i="1" s="1"/>
  <c r="AU42" i="1"/>
  <c r="BB42" i="1" s="1"/>
  <c r="AT42" i="1"/>
  <c r="BA42" i="1" s="1"/>
  <c r="AS42" i="1"/>
  <c r="AZ42" i="1" s="1"/>
  <c r="AV41" i="1"/>
  <c r="AU41" i="1"/>
  <c r="AT41" i="1"/>
  <c r="AS41" i="1"/>
  <c r="AV40" i="1"/>
  <c r="AU40" i="1"/>
  <c r="AT40" i="1"/>
  <c r="AS40" i="1"/>
  <c r="AV39" i="1"/>
  <c r="BC39" i="1" s="1"/>
  <c r="AU39" i="1"/>
  <c r="BB39" i="1" s="1"/>
  <c r="AT39" i="1"/>
  <c r="BA39" i="1" s="1"/>
  <c r="AS39" i="1"/>
  <c r="AZ39" i="1" s="1"/>
  <c r="AV38" i="1"/>
  <c r="AU38" i="1"/>
  <c r="AT38" i="1"/>
  <c r="AS38" i="1"/>
  <c r="AV37" i="1"/>
  <c r="AU37" i="1"/>
  <c r="AT37" i="1"/>
  <c r="AS37" i="1"/>
  <c r="AV36" i="1"/>
  <c r="BC36" i="1" s="1"/>
  <c r="AU36" i="1"/>
  <c r="BB36" i="1" s="1"/>
  <c r="AT36" i="1"/>
  <c r="BA36" i="1" s="1"/>
  <c r="AS36" i="1"/>
  <c r="AZ36" i="1" s="1"/>
  <c r="AV35" i="1"/>
  <c r="AU35" i="1"/>
  <c r="AT35" i="1"/>
  <c r="AS35" i="1"/>
  <c r="AV34" i="1"/>
  <c r="AU34" i="1"/>
  <c r="AT34" i="1"/>
  <c r="AS34" i="1"/>
  <c r="AV33" i="1"/>
  <c r="BC33" i="1" s="1"/>
  <c r="AU33" i="1"/>
  <c r="BB33" i="1" s="1"/>
  <c r="AT33" i="1"/>
  <c r="BA33" i="1" s="1"/>
  <c r="AS57" i="1"/>
  <c r="I14" i="1"/>
  <c r="BC45" i="1" l="1"/>
  <c r="AT54" i="1"/>
  <c r="AS54" i="1"/>
  <c r="AV70" i="1"/>
  <c r="AU70" i="1"/>
  <c r="AT70" i="1"/>
  <c r="AS70" i="1"/>
  <c r="AV69" i="1"/>
  <c r="AU69" i="1"/>
  <c r="AT69" i="1"/>
  <c r="AS69" i="1"/>
  <c r="AV68" i="1"/>
  <c r="AU68" i="1"/>
  <c r="AT68" i="1"/>
  <c r="AS68" i="1"/>
  <c r="AV67" i="1"/>
  <c r="AU67" i="1"/>
  <c r="AT67" i="1"/>
  <c r="AS67" i="1"/>
  <c r="AV66" i="1"/>
  <c r="AU66" i="1"/>
  <c r="AT66" i="1"/>
  <c r="AS66" i="1"/>
  <c r="AV65" i="1"/>
  <c r="AU65" i="1"/>
  <c r="AT65" i="1"/>
  <c r="AS65" i="1"/>
  <c r="AV64" i="1"/>
  <c r="AU64" i="1"/>
  <c r="AT64" i="1"/>
  <c r="AS64" i="1"/>
  <c r="AV63" i="1"/>
  <c r="AU63" i="1"/>
  <c r="AT63" i="1"/>
  <c r="AS63" i="1"/>
  <c r="AV62" i="1"/>
  <c r="AU62" i="1"/>
  <c r="AT62" i="1"/>
  <c r="AS62" i="1"/>
  <c r="AV61" i="1"/>
  <c r="AU61" i="1"/>
  <c r="AT61" i="1"/>
  <c r="AS61" i="1"/>
  <c r="AV60" i="1"/>
  <c r="AU60" i="1"/>
  <c r="AT60" i="1"/>
  <c r="AS60" i="1"/>
  <c r="AV59" i="1"/>
  <c r="AU59" i="1"/>
  <c r="AT59" i="1"/>
  <c r="AS59" i="1"/>
  <c r="AV58" i="1"/>
  <c r="AU58" i="1"/>
  <c r="AT58" i="1"/>
  <c r="AS58" i="1"/>
  <c r="AV57" i="1"/>
  <c r="AU57" i="1"/>
  <c r="AT57" i="1"/>
  <c r="AV56" i="1"/>
  <c r="AU56" i="1"/>
  <c r="AT56" i="1"/>
  <c r="AS56" i="1"/>
  <c r="AZ56" i="1" s="1"/>
  <c r="AV55" i="1"/>
  <c r="AU55" i="1"/>
  <c r="AT55" i="1"/>
  <c r="AS55" i="1"/>
  <c r="AV54" i="1"/>
  <c r="BC53" i="1" s="1"/>
  <c r="AU54" i="1"/>
  <c r="AV53" i="1"/>
  <c r="AU53" i="1"/>
  <c r="AT53" i="1"/>
  <c r="BA53" i="1" s="1"/>
  <c r="AS53" i="1"/>
  <c r="AZ53" i="1" s="1"/>
  <c r="BA68" i="1"/>
  <c r="BA56" i="1"/>
  <c r="BA59" i="1"/>
  <c r="BA62" i="1"/>
  <c r="BA65" i="1"/>
  <c r="AZ65" i="1"/>
  <c r="BC62" i="1"/>
  <c r="AV29" i="1"/>
  <c r="AU29" i="1"/>
  <c r="AT29" i="1"/>
  <c r="AS29" i="1"/>
  <c r="AV28" i="1"/>
  <c r="AU28" i="1"/>
  <c r="AT28" i="1"/>
  <c r="AS28" i="1"/>
  <c r="AV27" i="1"/>
  <c r="BC27" i="1" s="1"/>
  <c r="AU27" i="1"/>
  <c r="BB27" i="1" s="1"/>
  <c r="AT27" i="1"/>
  <c r="BA27" i="1" s="1"/>
  <c r="AS27" i="1"/>
  <c r="AZ27" i="1" s="1"/>
  <c r="AV26" i="1"/>
  <c r="AU26" i="1"/>
  <c r="AT26" i="1"/>
  <c r="AS26" i="1"/>
  <c r="AV25" i="1"/>
  <c r="AU25" i="1"/>
  <c r="AT25" i="1"/>
  <c r="AS25" i="1"/>
  <c r="AZ24" i="1"/>
  <c r="AV24" i="1"/>
  <c r="AU24" i="1"/>
  <c r="BB24" i="1" s="1"/>
  <c r="AT24" i="1"/>
  <c r="AS24" i="1"/>
  <c r="AV23" i="1"/>
  <c r="AU23" i="1"/>
  <c r="AT23" i="1"/>
  <c r="AS23" i="1"/>
  <c r="AV22" i="1"/>
  <c r="AU22" i="1"/>
  <c r="AT22" i="1"/>
  <c r="AS22" i="1"/>
  <c r="AV21" i="1"/>
  <c r="BC21" i="1" s="1"/>
  <c r="AU21" i="1"/>
  <c r="BB21" i="1" s="1"/>
  <c r="AT21" i="1"/>
  <c r="BA21" i="1" s="1"/>
  <c r="AS21" i="1"/>
  <c r="AZ21" i="1" s="1"/>
  <c r="AV20" i="1"/>
  <c r="AU20" i="1"/>
  <c r="AT20" i="1"/>
  <c r="AS20" i="1"/>
  <c r="AV19" i="1"/>
  <c r="AU19" i="1"/>
  <c r="AT19" i="1"/>
  <c r="AS19" i="1"/>
  <c r="AV18" i="1"/>
  <c r="BC18" i="1" s="1"/>
  <c r="AU18" i="1"/>
  <c r="BB18" i="1" s="1"/>
  <c r="AT18" i="1"/>
  <c r="BA18" i="1" s="1"/>
  <c r="AS18" i="1"/>
  <c r="AZ18" i="1" s="1"/>
  <c r="AV17" i="1"/>
  <c r="AU17" i="1"/>
  <c r="AT17" i="1"/>
  <c r="AS17" i="1"/>
  <c r="AV16" i="1"/>
  <c r="AU16" i="1"/>
  <c r="AT16" i="1"/>
  <c r="AS16" i="1"/>
  <c r="AV15" i="1"/>
  <c r="BC15" i="1" s="1"/>
  <c r="AU15" i="1"/>
  <c r="BB15" i="1" s="1"/>
  <c r="AT15" i="1"/>
  <c r="BA15" i="1" s="1"/>
  <c r="AS15" i="1"/>
  <c r="AZ15" i="1" s="1"/>
  <c r="AV14" i="1"/>
  <c r="AU14" i="1"/>
  <c r="AT14" i="1"/>
  <c r="AS14" i="1"/>
  <c r="AV13" i="1"/>
  <c r="AU13" i="1"/>
  <c r="AT13" i="1"/>
  <c r="AS13" i="1"/>
  <c r="AV12" i="1"/>
  <c r="BC12" i="1" s="1"/>
  <c r="AU12" i="1"/>
  <c r="BB12" i="1" s="1"/>
  <c r="AT12" i="1"/>
  <c r="BA12" i="1" s="1"/>
  <c r="BC56" i="1" l="1"/>
  <c r="BC65" i="1"/>
  <c r="BC59" i="1"/>
  <c r="BC68" i="1"/>
  <c r="BB56" i="1"/>
  <c r="BB65" i="1"/>
  <c r="BB59" i="1"/>
  <c r="BB68" i="1"/>
  <c r="BB53" i="1"/>
  <c r="BB62" i="1"/>
  <c r="AZ59" i="1"/>
  <c r="AZ62" i="1"/>
  <c r="AZ68" i="1"/>
  <c r="BC24" i="1"/>
  <c r="BA24" i="1"/>
  <c r="P59" i="1"/>
  <c r="K53" i="1"/>
  <c r="I59" i="1" l="1"/>
  <c r="J73" i="1" l="1"/>
  <c r="K73" i="1"/>
  <c r="L73" i="1"/>
  <c r="S73" i="1" s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S85" i="1" s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73" i="1"/>
  <c r="J53" i="1"/>
  <c r="L53" i="1"/>
  <c r="J54" i="1"/>
  <c r="K54" i="1"/>
  <c r="L54" i="1"/>
  <c r="J55" i="1"/>
  <c r="K55" i="1"/>
  <c r="L55" i="1"/>
  <c r="J56" i="1"/>
  <c r="K56" i="1"/>
  <c r="L56" i="1"/>
  <c r="S56" i="1" s="1"/>
  <c r="J57" i="1"/>
  <c r="K57" i="1"/>
  <c r="L57" i="1"/>
  <c r="J58" i="1"/>
  <c r="K58" i="1"/>
  <c r="L58" i="1"/>
  <c r="J59" i="1"/>
  <c r="K59" i="1"/>
  <c r="R59" i="1" s="1"/>
  <c r="L59" i="1"/>
  <c r="S59" i="1" s="1"/>
  <c r="J60" i="1"/>
  <c r="K60" i="1"/>
  <c r="L60" i="1"/>
  <c r="J61" i="1"/>
  <c r="K61" i="1"/>
  <c r="L61" i="1"/>
  <c r="J62" i="1"/>
  <c r="Q62" i="1" s="1"/>
  <c r="K62" i="1"/>
  <c r="L62" i="1"/>
  <c r="J63" i="1"/>
  <c r="K63" i="1"/>
  <c r="L63" i="1"/>
  <c r="J64" i="1"/>
  <c r="K64" i="1"/>
  <c r="L64" i="1"/>
  <c r="J65" i="1"/>
  <c r="Q65" i="1" s="1"/>
  <c r="K65" i="1"/>
  <c r="L65" i="1"/>
  <c r="J66" i="1"/>
  <c r="K66" i="1"/>
  <c r="L66" i="1"/>
  <c r="J67" i="1"/>
  <c r="K67" i="1"/>
  <c r="L67" i="1"/>
  <c r="J68" i="1"/>
  <c r="K68" i="1"/>
  <c r="L68" i="1"/>
  <c r="S68" i="1" s="1"/>
  <c r="J69" i="1"/>
  <c r="K69" i="1"/>
  <c r="L69" i="1"/>
  <c r="J70" i="1"/>
  <c r="K70" i="1"/>
  <c r="L70" i="1"/>
  <c r="I54" i="1"/>
  <c r="I55" i="1"/>
  <c r="I56" i="1"/>
  <c r="I57" i="1"/>
  <c r="I58" i="1"/>
  <c r="I60" i="1"/>
  <c r="I61" i="1"/>
  <c r="I62" i="1"/>
  <c r="I63" i="1"/>
  <c r="I64" i="1"/>
  <c r="I65" i="1"/>
  <c r="P65" i="1" s="1"/>
  <c r="I66" i="1"/>
  <c r="I67" i="1"/>
  <c r="I68" i="1"/>
  <c r="I69" i="1"/>
  <c r="P68" i="1" s="1"/>
  <c r="I70" i="1"/>
  <c r="I53" i="1"/>
  <c r="P53" i="1" s="1"/>
  <c r="J33" i="1"/>
  <c r="K33" i="1"/>
  <c r="L33" i="1"/>
  <c r="J34" i="1"/>
  <c r="K34" i="1"/>
  <c r="L34" i="1"/>
  <c r="J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3" i="1"/>
  <c r="P33" i="1" s="1"/>
  <c r="J12" i="1"/>
  <c r="K12" i="1"/>
  <c r="L12" i="1"/>
  <c r="S12" i="1" s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S24" i="1" s="1"/>
  <c r="J25" i="1"/>
  <c r="K25" i="1"/>
  <c r="L25" i="1"/>
  <c r="J26" i="1"/>
  <c r="K26" i="1"/>
  <c r="L26" i="1"/>
  <c r="J27" i="1"/>
  <c r="K27" i="1"/>
  <c r="L27" i="1"/>
  <c r="J28" i="1"/>
  <c r="K28" i="1"/>
  <c r="L28" i="1"/>
  <c r="M28" i="1" s="1"/>
  <c r="J29" i="1"/>
  <c r="K29" i="1"/>
  <c r="L29" i="1"/>
  <c r="M29" i="1" s="1"/>
  <c r="I13" i="1"/>
  <c r="I15" i="1"/>
  <c r="P15" i="1" s="1"/>
  <c r="I16" i="1"/>
  <c r="I17" i="1"/>
  <c r="I18" i="1"/>
  <c r="I19" i="1"/>
  <c r="I20" i="1"/>
  <c r="I21" i="1"/>
  <c r="I22" i="1"/>
  <c r="I23" i="1"/>
  <c r="I24" i="1"/>
  <c r="I25" i="1"/>
  <c r="I26" i="1"/>
  <c r="I27" i="1"/>
  <c r="P27" i="1" s="1"/>
  <c r="I28" i="1"/>
  <c r="I29" i="1"/>
  <c r="I12" i="1"/>
  <c r="S48" i="1" l="1"/>
  <c r="S65" i="1"/>
  <c r="Q59" i="1"/>
  <c r="Q21" i="1"/>
  <c r="R18" i="1"/>
  <c r="Q42" i="1"/>
  <c r="R65" i="1"/>
  <c r="P48" i="1"/>
  <c r="P73" i="1"/>
  <c r="P79" i="1"/>
  <c r="R39" i="1"/>
  <c r="S36" i="1"/>
  <c r="P36" i="1"/>
  <c r="P62" i="1"/>
  <c r="S53" i="1"/>
  <c r="S62" i="1"/>
  <c r="R62" i="1"/>
  <c r="S88" i="1"/>
  <c r="Q82" i="1"/>
  <c r="R79" i="1"/>
  <c r="S76" i="1"/>
  <c r="S82" i="1"/>
  <c r="S79" i="1"/>
  <c r="R88" i="1"/>
  <c r="R76" i="1"/>
  <c r="R85" i="1"/>
  <c r="R73" i="1"/>
  <c r="R82" i="1"/>
  <c r="Q79" i="1"/>
  <c r="Q88" i="1"/>
  <c r="Q76" i="1"/>
  <c r="Q85" i="1"/>
  <c r="Q73" i="1"/>
  <c r="P82" i="1"/>
  <c r="P85" i="1"/>
  <c r="P88" i="1"/>
  <c r="P76" i="1"/>
  <c r="R68" i="1"/>
  <c r="R56" i="1"/>
  <c r="R53" i="1"/>
  <c r="Q68" i="1"/>
  <c r="Q56" i="1"/>
  <c r="Q53" i="1"/>
  <c r="P56" i="1"/>
  <c r="S45" i="1"/>
  <c r="S42" i="1"/>
  <c r="S39" i="1"/>
  <c r="R48" i="1"/>
  <c r="R36" i="1"/>
  <c r="R45" i="1"/>
  <c r="R33" i="1"/>
  <c r="R42" i="1"/>
  <c r="Q39" i="1"/>
  <c r="Q48" i="1"/>
  <c r="Q36" i="1"/>
  <c r="Q45" i="1"/>
  <c r="Q33" i="1"/>
  <c r="P39" i="1"/>
  <c r="P42" i="1"/>
  <c r="P45" i="1"/>
  <c r="S27" i="1"/>
  <c r="S15" i="1"/>
  <c r="S21" i="1"/>
  <c r="S18" i="1"/>
  <c r="R27" i="1"/>
  <c r="R15" i="1"/>
  <c r="R24" i="1"/>
  <c r="R12" i="1"/>
  <c r="R21" i="1"/>
  <c r="Q18" i="1"/>
  <c r="Q27" i="1"/>
  <c r="Q15" i="1"/>
  <c r="Q24" i="1"/>
  <c r="Q12" i="1"/>
  <c r="P18" i="1"/>
  <c r="P21" i="1"/>
  <c r="P24" i="1"/>
</calcChain>
</file>

<file path=xl/sharedStrings.xml><?xml version="1.0" encoding="utf-8"?>
<sst xmlns="http://schemas.openxmlformats.org/spreadsheetml/2006/main" count="144" uniqueCount="24">
  <si>
    <t>[mycotoxine]-1</t>
  </si>
  <si>
    <t>[mycotoxine]-2</t>
  </si>
  <si>
    <t>[mycotoxine]-3</t>
  </si>
  <si>
    <t>Combinaties</t>
  </si>
  <si>
    <t>ZEA-DEX</t>
  </si>
  <si>
    <t>ZEA-MDZ</t>
  </si>
  <si>
    <t>ZEA-TB</t>
  </si>
  <si>
    <t>DON-CM</t>
  </si>
  <si>
    <t>T2-TB</t>
  </si>
  <si>
    <t>T2-MDZ-pre</t>
  </si>
  <si>
    <t>FB1-CM</t>
  </si>
  <si>
    <t>[mycotoxine]=0</t>
  </si>
  <si>
    <t>Moleculair gewicht</t>
  </si>
  <si>
    <t>OH-TB</t>
  </si>
  <si>
    <t>OH-CM</t>
  </si>
  <si>
    <t>OH-MDZ</t>
  </si>
  <si>
    <t>DEX</t>
  </si>
  <si>
    <t>incubatietijd</t>
  </si>
  <si>
    <t>[protein]</t>
  </si>
  <si>
    <t>Data file: 170403-inhibitie-ZEA-MDZ-TB-DEX en DON-CM</t>
  </si>
  <si>
    <t>T-2-TB</t>
  </si>
  <si>
    <t>T-2-MDZ</t>
  </si>
  <si>
    <t>[mycotoxine]-4</t>
  </si>
  <si>
    <t>[mycotoxine]-5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</si>
</sst>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ZEA-Tolbutamide (CYP2C)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ZEA-0 µM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Blad1!$AA$12:$AA$17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</c:numCache>
            </c:numRef>
          </c:xVal>
          <c:yVal>
            <c:numRef>
              <c:f>Blad1!$W$12:$W$17</c:f>
              <c:numCache>
                <c:formatCode>General</c:formatCode>
                <c:ptCount val="6"/>
                <c:pt idx="0">
                  <c:v>0.8176559675265791</c:v>
                </c:pt>
                <c:pt idx="1">
                  <c:v>1.6204115985150882</c:v>
                </c:pt>
                <c:pt idx="2">
                  <c:v>6.3340399352300993</c:v>
                </c:pt>
                <c:pt idx="3">
                  <c:v>14.259622066932778</c:v>
                </c:pt>
                <c:pt idx="4">
                  <c:v>26.413640326829569</c:v>
                </c:pt>
                <c:pt idx="5">
                  <c:v>44.200451433633553</c:v>
                </c:pt>
              </c:numCache>
            </c:numRef>
          </c:yVal>
          <c:smooth val="1"/>
        </c:ser>
        <c:ser>
          <c:idx val="1"/>
          <c:order val="1"/>
          <c:tx>
            <c:v>ZEA-0.1 µM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Blad1!$AA$12:$AA$17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</c:numCache>
            </c:numRef>
          </c:xVal>
          <c:yVal>
            <c:numRef>
              <c:f>Blad1!$X$12:$X$17</c:f>
              <c:numCache>
                <c:formatCode>General</c:formatCode>
                <c:ptCount val="6"/>
                <c:pt idx="0">
                  <c:v>0.60579180737589899</c:v>
                </c:pt>
                <c:pt idx="1">
                  <c:v>1.2115836147517989</c:v>
                </c:pt>
                <c:pt idx="2">
                  <c:v>5.8851672970207476</c:v>
                </c:pt>
                <c:pt idx="3">
                  <c:v>11.418779778846412</c:v>
                </c:pt>
                <c:pt idx="4">
                  <c:v>20.928919574269447</c:v>
                </c:pt>
                <c:pt idx="5">
                  <c:v>38.107610696113461</c:v>
                </c:pt>
              </c:numCache>
            </c:numRef>
          </c:yVal>
          <c:smooth val="1"/>
        </c:ser>
        <c:ser>
          <c:idx val="2"/>
          <c:order val="2"/>
          <c:tx>
            <c:v>ZEA-1 µM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Blad1!$AA$12:$AA$17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</c:numCache>
            </c:numRef>
          </c:xVal>
          <c:yVal>
            <c:numRef>
              <c:f>Blad1!$Y$12:$Y$17</c:f>
              <c:numCache>
                <c:formatCode>General</c:formatCode>
                <c:ptCount val="6"/>
                <c:pt idx="0">
                  <c:v>0.31290706729946532</c:v>
                </c:pt>
                <c:pt idx="1">
                  <c:v>0.63140176080070687</c:v>
                </c:pt>
                <c:pt idx="2">
                  <c:v>3.2845929356107568</c:v>
                </c:pt>
                <c:pt idx="3">
                  <c:v>6.6460157314959361</c:v>
                </c:pt>
                <c:pt idx="4">
                  <c:v>12.342135008689922</c:v>
                </c:pt>
                <c:pt idx="5">
                  <c:v>22.216867413778857</c:v>
                </c:pt>
              </c:numCache>
            </c:numRef>
          </c:yVal>
          <c:smooth val="1"/>
        </c:ser>
        <c:ser>
          <c:idx val="3"/>
          <c:order val="3"/>
          <c:tx>
            <c:v>ZEA-10 µM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Blad1!$AA$12:$AA$17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</c:numCache>
            </c:numRef>
          </c:xVal>
          <c:yVal>
            <c:numRef>
              <c:f>Blad1!$Z$12:$Z$17</c:f>
              <c:numCache>
                <c:formatCode>General</c:formatCode>
                <c:ptCount val="6"/>
                <c:pt idx="0">
                  <c:v>0.12851540264085184</c:v>
                </c:pt>
                <c:pt idx="1">
                  <c:v>0.23374902944096967</c:v>
                </c:pt>
                <c:pt idx="2">
                  <c:v>1.1626918854862576</c:v>
                </c:pt>
                <c:pt idx="3">
                  <c:v>2.3626346123176893</c:v>
                </c:pt>
                <c:pt idx="4">
                  <c:v>4.3895460170119938</c:v>
                </c:pt>
                <c:pt idx="5">
                  <c:v>8.2408173765862163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439152"/>
        <c:axId val="403439936"/>
      </c:scatterChart>
      <c:valAx>
        <c:axId val="40343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 µM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3439936"/>
        <c:crosses val="autoZero"/>
        <c:crossBetween val="midCat"/>
      </c:valAx>
      <c:valAx>
        <c:axId val="4034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pmol/min/mg/protein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3439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Myco-0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Blad1!$AC$33:$AC$38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Blad1!$W$33:$W$38</c:f>
              <c:numCache>
                <c:formatCode>General</c:formatCode>
                <c:ptCount val="6"/>
                <c:pt idx="0">
                  <c:v>111.26598412894208</c:v>
                </c:pt>
                <c:pt idx="1">
                  <c:v>126.9643517947453</c:v>
                </c:pt>
                <c:pt idx="2">
                  <c:v>287.06878828995519</c:v>
                </c:pt>
                <c:pt idx="3">
                  <c:v>310.05304058221287</c:v>
                </c:pt>
                <c:pt idx="4">
                  <c:v>383.70955141647136</c:v>
                </c:pt>
                <c:pt idx="5">
                  <c:v>391.65741540232722</c:v>
                </c:pt>
              </c:numCache>
            </c:numRef>
          </c:yVal>
          <c:smooth val="0"/>
        </c:ser>
        <c:ser>
          <c:idx val="1"/>
          <c:order val="1"/>
          <c:tx>
            <c:v>Myco-1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Blad1!$AC$33:$AC$38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Blad1!$X$33:$X$38</c:f>
              <c:numCache>
                <c:formatCode>General</c:formatCode>
                <c:ptCount val="6"/>
                <c:pt idx="0">
                  <c:v>99.560050984745672</c:v>
                </c:pt>
                <c:pt idx="1">
                  <c:v>135.89490563710376</c:v>
                </c:pt>
                <c:pt idx="2">
                  <c:v>286.87553965708645</c:v>
                </c:pt>
                <c:pt idx="3">
                  <c:v>317.3677069199457</c:v>
                </c:pt>
                <c:pt idx="4">
                  <c:v>367.17240245055706</c:v>
                </c:pt>
                <c:pt idx="5">
                  <c:v>357.97458986061429</c:v>
                </c:pt>
              </c:numCache>
            </c:numRef>
          </c:yVal>
          <c:smooth val="0"/>
        </c:ser>
        <c:ser>
          <c:idx val="2"/>
          <c:order val="2"/>
          <c:tx>
            <c:v>Myco-2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Blad1!$AC$33:$AC$38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Blad1!$Y$33:$Y$38</c:f>
              <c:numCache>
                <c:formatCode>General</c:formatCode>
                <c:ptCount val="6"/>
                <c:pt idx="0">
                  <c:v>100.71543110891821</c:v>
                </c:pt>
                <c:pt idx="1">
                  <c:v>126.95201677562602</c:v>
                </c:pt>
                <c:pt idx="2">
                  <c:v>267.5095596398175</c:v>
                </c:pt>
                <c:pt idx="3">
                  <c:v>279.62254841495002</c:v>
                </c:pt>
                <c:pt idx="4">
                  <c:v>330.57440072365443</c:v>
                </c:pt>
                <c:pt idx="5">
                  <c:v>344.72266765346814</c:v>
                </c:pt>
              </c:numCache>
            </c:numRef>
          </c:yVal>
          <c:smooth val="0"/>
        </c:ser>
        <c:ser>
          <c:idx val="3"/>
          <c:order val="3"/>
          <c:tx>
            <c:v>Myco-3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Blad1!$AC$33:$AC$38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Blad1!$Z$33:$Z$38</c:f>
              <c:numCache>
                <c:formatCode>General</c:formatCode>
                <c:ptCount val="6"/>
                <c:pt idx="0">
                  <c:v>82.907775173718179</c:v>
                </c:pt>
                <c:pt idx="1">
                  <c:v>100.1850252867892</c:v>
                </c:pt>
                <c:pt idx="2">
                  <c:v>242.46947082767983</c:v>
                </c:pt>
                <c:pt idx="3">
                  <c:v>279.8363554130176</c:v>
                </c:pt>
                <c:pt idx="4">
                  <c:v>320.61592862135609</c:v>
                </c:pt>
                <c:pt idx="5">
                  <c:v>356.06677357016571</c:v>
                </c:pt>
              </c:numCache>
            </c:numRef>
          </c:yVal>
          <c:smooth val="0"/>
        </c:ser>
        <c:ser>
          <c:idx val="4"/>
          <c:order val="4"/>
          <c:tx>
            <c:v>Myco-4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Blad1!$AC$33:$AC$38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Blad1!$AA$33:$AA$38</c:f>
              <c:numCache>
                <c:formatCode>General</c:formatCode>
                <c:ptCount val="6"/>
                <c:pt idx="0">
                  <c:v>89.470005345174968</c:v>
                </c:pt>
                <c:pt idx="1">
                  <c:v>106.21684963611695</c:v>
                </c:pt>
                <c:pt idx="2">
                  <c:v>258.41453887586857</c:v>
                </c:pt>
                <c:pt idx="3">
                  <c:v>281.37412112988773</c:v>
                </c:pt>
                <c:pt idx="4">
                  <c:v>313.74532297191735</c:v>
                </c:pt>
                <c:pt idx="5">
                  <c:v>355.92286501377413</c:v>
                </c:pt>
              </c:numCache>
            </c:numRef>
          </c:yVal>
          <c:smooth val="0"/>
        </c:ser>
        <c:ser>
          <c:idx val="5"/>
          <c:order val="5"/>
          <c:tx>
            <c:v>Myco-5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Blad1!$AC$33:$AC$38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Blad1!$AB$33:$AB$38</c:f>
              <c:numCache>
                <c:formatCode>General</c:formatCode>
                <c:ptCount val="6"/>
                <c:pt idx="0">
                  <c:v>74.256815098063399</c:v>
                </c:pt>
                <c:pt idx="1">
                  <c:v>78.565848443731767</c:v>
                </c:pt>
                <c:pt idx="2">
                  <c:v>219.62912709181367</c:v>
                </c:pt>
                <c:pt idx="3">
                  <c:v>251.63439003330458</c:v>
                </c:pt>
                <c:pt idx="4">
                  <c:v>315.08161670983924</c:v>
                </c:pt>
                <c:pt idx="5">
                  <c:v>310.16816742732618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199424"/>
        <c:axId val="403201384"/>
      </c:scatterChart>
      <c:valAx>
        <c:axId val="40319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3201384"/>
        <c:crosses val="autoZero"/>
        <c:crossBetween val="midCat"/>
      </c:valAx>
      <c:valAx>
        <c:axId val="40320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319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ZEA-midazolam (CYP3A)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ZEA-0 µM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Blad1!$AA$53:$AA$58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  <c:extLst xmlns:c15="http://schemas.microsoft.com/office/drawing/2012/chart"/>
            </c:numRef>
          </c:xVal>
          <c:yVal>
            <c:numRef>
              <c:f>Blad1!$W$53:$W$58</c:f>
              <c:numCache>
                <c:formatCode>General</c:formatCode>
                <c:ptCount val="6"/>
                <c:pt idx="0">
                  <c:v>97.348119105441285</c:v>
                </c:pt>
                <c:pt idx="1">
                  <c:v>271.31111566258011</c:v>
                </c:pt>
                <c:pt idx="2">
                  <c:v>670.40017165540178</c:v>
                </c:pt>
                <c:pt idx="3">
                  <c:v>921.78365567486924</c:v>
                </c:pt>
                <c:pt idx="4">
                  <c:v>1609.1582058109254</c:v>
                </c:pt>
                <c:pt idx="5">
                  <c:v>1711.7827778915644</c:v>
                </c:pt>
              </c:numCache>
              <c:extLst xmlns:c15="http://schemas.microsoft.com/office/drawing/2012/chart"/>
            </c:numRef>
          </c:yVal>
          <c:smooth val="1"/>
        </c:ser>
        <c:ser>
          <c:idx val="1"/>
          <c:order val="1"/>
          <c:tx>
            <c:v>ZEA-0.5µM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Blad1!$AA$53:$AA$58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xVal>
          <c:yVal>
            <c:numRef>
              <c:f>Blad1!$X$53:$X$58</c:f>
              <c:numCache>
                <c:formatCode>General</c:formatCode>
                <c:ptCount val="6"/>
                <c:pt idx="0">
                  <c:v>64.638011918346635</c:v>
                </c:pt>
                <c:pt idx="1">
                  <c:v>191.44843998400484</c:v>
                </c:pt>
                <c:pt idx="2">
                  <c:v>487.05854814641424</c:v>
                </c:pt>
                <c:pt idx="3">
                  <c:v>695.81687489637295</c:v>
                </c:pt>
                <c:pt idx="4">
                  <c:v>1237.8617198700879</c:v>
                </c:pt>
                <c:pt idx="5">
                  <c:v>1494.8220538178696</c:v>
                </c:pt>
              </c:numCache>
            </c:numRef>
          </c:yVal>
          <c:smooth val="1"/>
        </c:ser>
        <c:ser>
          <c:idx val="2"/>
          <c:order val="2"/>
          <c:tx>
            <c:v>ZEA-5 µM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Blad1!$AA$53:$AA$58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  <c:extLst xmlns:c15="http://schemas.microsoft.com/office/drawing/2012/chart"/>
            </c:numRef>
          </c:xVal>
          <c:yVal>
            <c:numRef>
              <c:f>Blad1!$Y$53:$Y$58</c:f>
              <c:numCache>
                <c:formatCode>General</c:formatCode>
                <c:ptCount val="6"/>
                <c:pt idx="0">
                  <c:v>27.663828500648588</c:v>
                </c:pt>
                <c:pt idx="1">
                  <c:v>75.306005013117996</c:v>
                </c:pt>
                <c:pt idx="2">
                  <c:v>193.31129121924104</c:v>
                </c:pt>
                <c:pt idx="3">
                  <c:v>266.23557753264862</c:v>
                </c:pt>
                <c:pt idx="4">
                  <c:v>502.3475826823107</c:v>
                </c:pt>
                <c:pt idx="5">
                  <c:v>780.84481766490126</c:v>
                </c:pt>
              </c:numCache>
              <c:extLst xmlns:c15="http://schemas.microsoft.com/office/drawing/2012/chart"/>
            </c:numRef>
          </c:yVal>
          <c:smooth val="1"/>
        </c:ser>
        <c:ser>
          <c:idx val="3"/>
          <c:order val="3"/>
          <c:tx>
            <c:v>ZEA- 20µM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Blad1!$AA$53:$AA$58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  <c:extLst xmlns:c15="http://schemas.microsoft.com/office/drawing/2012/chart"/>
            </c:numRef>
          </c:xVal>
          <c:yVal>
            <c:numRef>
              <c:f>Blad1!$Z$53:$Z$58</c:f>
              <c:numCache>
                <c:formatCode>General</c:formatCode>
                <c:ptCount val="6"/>
                <c:pt idx="0">
                  <c:v>15.269528240239538</c:v>
                </c:pt>
                <c:pt idx="1">
                  <c:v>40.323414381991789</c:v>
                </c:pt>
                <c:pt idx="2">
                  <c:v>111.07664998878387</c:v>
                </c:pt>
                <c:pt idx="3">
                  <c:v>156.25323073021818</c:v>
                </c:pt>
                <c:pt idx="4">
                  <c:v>305.16624240473612</c:v>
                </c:pt>
                <c:pt idx="5">
                  <c:v>458.72565370473313</c:v>
                </c:pt>
              </c:numCache>
              <c:extLst xmlns:c15="http://schemas.microsoft.com/office/drawing/2012/chart"/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22560"/>
        <c:axId val="494704016"/>
        <c:extLst/>
      </c:scatterChart>
      <c:valAx>
        <c:axId val="50732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 µM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704016"/>
        <c:crosses val="autoZero"/>
        <c:crossBetween val="midCat"/>
      </c:valAx>
      <c:valAx>
        <c:axId val="49470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pmol/min/mg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07322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ZEA-DEX (CYP2D)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ZEA-0 µM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Blad1!$AA$73:$AA$78</c:f>
              <c:numCache>
                <c:formatCode>General</c:formatCode>
                <c:ptCount val="6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Blad1!$W$73:$W$78</c:f>
              <c:numCache>
                <c:formatCode>General</c:formatCode>
                <c:ptCount val="6"/>
                <c:pt idx="0">
                  <c:v>93.512582404061604</c:v>
                </c:pt>
                <c:pt idx="1">
                  <c:v>336.55308181476727</c:v>
                </c:pt>
                <c:pt idx="2">
                  <c:v>735.47551514680561</c:v>
                </c:pt>
                <c:pt idx="3">
                  <c:v>1255.1605341207858</c:v>
                </c:pt>
                <c:pt idx="4">
                  <c:v>1739.6873502480214</c:v>
                </c:pt>
                <c:pt idx="5">
                  <c:v>1878.0225615521103</c:v>
                </c:pt>
              </c:numCache>
            </c:numRef>
          </c:yVal>
          <c:smooth val="1"/>
        </c:ser>
        <c:ser>
          <c:idx val="1"/>
          <c:order val="1"/>
          <c:tx>
            <c:v>ZEA-1µM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Blad1!$AA$73:$AA$78</c:f>
              <c:numCache>
                <c:formatCode>General</c:formatCode>
                <c:ptCount val="6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Blad1!$X$73:$X$78</c:f>
              <c:numCache>
                <c:formatCode>General</c:formatCode>
                <c:ptCount val="6"/>
                <c:pt idx="0">
                  <c:v>94.450272629547598</c:v>
                </c:pt>
                <c:pt idx="1">
                  <c:v>318.9959979795625</c:v>
                </c:pt>
                <c:pt idx="2">
                  <c:v>730.04105632617109</c:v>
                </c:pt>
                <c:pt idx="3">
                  <c:v>1299.5583530844051</c:v>
                </c:pt>
                <c:pt idx="4">
                  <c:v>1763.963683931046</c:v>
                </c:pt>
                <c:pt idx="5">
                  <c:v>1962.2463120539817</c:v>
                </c:pt>
              </c:numCache>
            </c:numRef>
          </c:yVal>
          <c:smooth val="1"/>
        </c:ser>
        <c:ser>
          <c:idx val="2"/>
          <c:order val="2"/>
          <c:tx>
            <c:v>ZEA-10µM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Blad1!$AA$73:$AA$78</c:f>
              <c:numCache>
                <c:formatCode>General</c:formatCode>
                <c:ptCount val="6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Blad1!$Y$73:$Y$78</c:f>
              <c:numCache>
                <c:formatCode>General</c:formatCode>
                <c:ptCount val="6"/>
                <c:pt idx="0">
                  <c:v>93.030785768867119</c:v>
                </c:pt>
                <c:pt idx="1">
                  <c:v>268.76481330380386</c:v>
                </c:pt>
                <c:pt idx="2">
                  <c:v>679.22705314009647</c:v>
                </c:pt>
                <c:pt idx="3">
                  <c:v>1231.8892385799952</c:v>
                </c:pt>
                <c:pt idx="4">
                  <c:v>1598.8524951108</c:v>
                </c:pt>
                <c:pt idx="5">
                  <c:v>1752.8253746227867</c:v>
                </c:pt>
              </c:numCache>
            </c:numRef>
          </c:yVal>
          <c:smooth val="1"/>
        </c:ser>
        <c:ser>
          <c:idx val="3"/>
          <c:order val="3"/>
          <c:tx>
            <c:v>ZEA- 100µM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Blad1!$AA$73:$AA$78</c:f>
              <c:numCache>
                <c:formatCode>General</c:formatCode>
                <c:ptCount val="6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Blad1!$Z$73:$Z$78</c:f>
              <c:numCache>
                <c:formatCode>General</c:formatCode>
                <c:ptCount val="6"/>
                <c:pt idx="0">
                  <c:v>46.260247892139702</c:v>
                </c:pt>
                <c:pt idx="1">
                  <c:v>144.06237453212626</c:v>
                </c:pt>
                <c:pt idx="2">
                  <c:v>285.06041885223607</c:v>
                </c:pt>
                <c:pt idx="3">
                  <c:v>473.2823043348746</c:v>
                </c:pt>
                <c:pt idx="4">
                  <c:v>576.22100477911169</c:v>
                </c:pt>
                <c:pt idx="5">
                  <c:v>600.18391161881084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03624"/>
        <c:axId val="494697744"/>
      </c:scatterChart>
      <c:valAx>
        <c:axId val="494703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 µM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697744"/>
        <c:crosses val="autoZero"/>
        <c:crossBetween val="midCat"/>
      </c:valAx>
      <c:valAx>
        <c:axId val="49469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pmol/mg protein/ min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703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T-2 TB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T-2-0µM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Blad1!$BI$12:$BI$17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</c:numCache>
            </c:numRef>
          </c:xVal>
          <c:yVal>
            <c:numRef>
              <c:f>Blad1!$BE$12:$BE$17</c:f>
              <c:numCache>
                <c:formatCode>General</c:formatCode>
                <c:ptCount val="6"/>
                <c:pt idx="0">
                  <c:v>0.8176559675265791</c:v>
                </c:pt>
                <c:pt idx="1">
                  <c:v>1.6204115985150882</c:v>
                </c:pt>
                <c:pt idx="2">
                  <c:v>6.3340399352300993</c:v>
                </c:pt>
                <c:pt idx="3">
                  <c:v>14.259622066932778</c:v>
                </c:pt>
                <c:pt idx="4">
                  <c:v>26.413640326829569</c:v>
                </c:pt>
                <c:pt idx="5">
                  <c:v>44.200451433633553</c:v>
                </c:pt>
              </c:numCache>
            </c:numRef>
          </c:yVal>
          <c:smooth val="1"/>
        </c:ser>
        <c:ser>
          <c:idx val="1"/>
          <c:order val="1"/>
          <c:tx>
            <c:v>T-2-1µM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Blad1!$BI$12:$BI$17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</c:numCache>
            </c:numRef>
          </c:xVal>
          <c:yVal>
            <c:numRef>
              <c:f>Blad1!$BF$12:$BF$17</c:f>
              <c:numCache>
                <c:formatCode>General</c:formatCode>
                <c:ptCount val="6"/>
                <c:pt idx="0">
                  <c:v>0.69240001350342995</c:v>
                </c:pt>
                <c:pt idx="1">
                  <c:v>1.517506149299044</c:v>
                </c:pt>
                <c:pt idx="2">
                  <c:v>6.8494984523439513</c:v>
                </c:pt>
                <c:pt idx="3">
                  <c:v>13.94531809308287</c:v>
                </c:pt>
                <c:pt idx="4">
                  <c:v>25.217422684132657</c:v>
                </c:pt>
                <c:pt idx="5">
                  <c:v>40.115431044618362</c:v>
                </c:pt>
              </c:numCache>
            </c:numRef>
          </c:yVal>
          <c:smooth val="1"/>
        </c:ser>
        <c:ser>
          <c:idx val="2"/>
          <c:order val="2"/>
          <c:tx>
            <c:v>T-2-10µM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Blad1!$BI$12:$BI$17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</c:numCache>
            </c:numRef>
          </c:xVal>
          <c:yVal>
            <c:numRef>
              <c:f>Blad1!$BG$12:$BG$17</c:f>
              <c:numCache>
                <c:formatCode>General</c:formatCode>
                <c:ptCount val="6"/>
                <c:pt idx="0">
                  <c:v>0.67191205076358396</c:v>
                </c:pt>
                <c:pt idx="1">
                  <c:v>1.0504737259339194</c:v>
                </c:pt>
                <c:pt idx="2">
                  <c:v>5.3198857796077261</c:v>
                </c:pt>
                <c:pt idx="3">
                  <c:v>10.230012304418533</c:v>
                </c:pt>
                <c:pt idx="4">
                  <c:v>18.203089258836307</c:v>
                </c:pt>
                <c:pt idx="5">
                  <c:v>33.133226469982226</c:v>
                </c:pt>
              </c:numCache>
            </c:numRef>
          </c:yVal>
          <c:smooth val="1"/>
        </c:ser>
        <c:ser>
          <c:idx val="3"/>
          <c:order val="3"/>
          <c:tx>
            <c:v>T-2-50µM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Blad1!$BI$12:$BI$17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</c:numCache>
            </c:numRef>
          </c:xVal>
          <c:yVal>
            <c:numRef>
              <c:f>Blad1!$BH$12:$BH$17</c:f>
              <c:numCache>
                <c:formatCode>General</c:formatCode>
                <c:ptCount val="6"/>
                <c:pt idx="0">
                  <c:v>0.22164250600378796</c:v>
                </c:pt>
                <c:pt idx="1">
                  <c:v>0.37763040413670595</c:v>
                </c:pt>
                <c:pt idx="2">
                  <c:v>1.6916538325877344</c:v>
                </c:pt>
                <c:pt idx="3">
                  <c:v>2.9707545972776619</c:v>
                </c:pt>
                <c:pt idx="4">
                  <c:v>5.7836587543551481</c:v>
                </c:pt>
                <c:pt idx="5">
                  <c:v>10.616024147857901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699312"/>
        <c:axId val="494701664"/>
      </c:scatterChart>
      <c:valAx>
        <c:axId val="49469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701664"/>
        <c:crosses val="autoZero"/>
        <c:crossBetween val="midCat"/>
      </c:valAx>
      <c:valAx>
        <c:axId val="4947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69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T-2 MDZ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T-2-0µM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Blad1!$BI$53:$BI$58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xVal>
          <c:yVal>
            <c:numRef>
              <c:f>Blad1!$BE$53:$BE$58</c:f>
              <c:numCache>
                <c:formatCode>General</c:formatCode>
                <c:ptCount val="6"/>
                <c:pt idx="0">
                  <c:v>97.348119105441299</c:v>
                </c:pt>
                <c:pt idx="1">
                  <c:v>271.31111566258011</c:v>
                </c:pt>
                <c:pt idx="2">
                  <c:v>670.40017165540178</c:v>
                </c:pt>
                <c:pt idx="3">
                  <c:v>921.78365567486924</c:v>
                </c:pt>
                <c:pt idx="4">
                  <c:v>1609.1582058109254</c:v>
                </c:pt>
                <c:pt idx="5">
                  <c:v>1711.7827778915644</c:v>
                </c:pt>
              </c:numCache>
            </c:numRef>
          </c:yVal>
          <c:smooth val="1"/>
        </c:ser>
        <c:ser>
          <c:idx val="1"/>
          <c:order val="1"/>
          <c:tx>
            <c:v>T-2-1µM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Blad1!$BI$53:$BI$58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xVal>
          <c:yVal>
            <c:numRef>
              <c:f>Blad1!$BF$53:$BF$58</c:f>
              <c:numCache>
                <c:formatCode>General</c:formatCode>
                <c:ptCount val="6"/>
                <c:pt idx="0">
                  <c:v>87.951936487501357</c:v>
                </c:pt>
                <c:pt idx="1">
                  <c:v>231.88499088080675</c:v>
                </c:pt>
                <c:pt idx="2">
                  <c:v>602.62164613629045</c:v>
                </c:pt>
                <c:pt idx="3">
                  <c:v>744.37779793428342</c:v>
                </c:pt>
                <c:pt idx="4">
                  <c:v>1124.8988110912796</c:v>
                </c:pt>
                <c:pt idx="5">
                  <c:v>1329.6934585637514</c:v>
                </c:pt>
              </c:numCache>
            </c:numRef>
          </c:yVal>
          <c:smooth val="1"/>
        </c:ser>
        <c:ser>
          <c:idx val="2"/>
          <c:order val="2"/>
          <c:tx>
            <c:v>T-2-10µM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Blad1!$BI$53:$BI$58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xVal>
          <c:yVal>
            <c:numRef>
              <c:f>Blad1!$BG$53:$BG$58</c:f>
              <c:numCache>
                <c:formatCode>General</c:formatCode>
                <c:ptCount val="6"/>
                <c:pt idx="0">
                  <c:v>74.67595166339936</c:v>
                </c:pt>
                <c:pt idx="1">
                  <c:v>180.40982727175196</c:v>
                </c:pt>
                <c:pt idx="2">
                  <c:v>505.8509133822941</c:v>
                </c:pt>
                <c:pt idx="3">
                  <c:v>619.12007100291623</c:v>
                </c:pt>
                <c:pt idx="4">
                  <c:v>940.43947684115062</c:v>
                </c:pt>
                <c:pt idx="5">
                  <c:v>1136.231968867952</c:v>
                </c:pt>
              </c:numCache>
            </c:numRef>
          </c:yVal>
          <c:smooth val="1"/>
        </c:ser>
        <c:ser>
          <c:idx val="3"/>
          <c:order val="3"/>
          <c:tx>
            <c:v>T-2-100µM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Blad1!$BI$53:$BI$58</c:f>
              <c:numCache>
                <c:formatCode>General</c:formatCode>
                <c:ptCount val="6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</c:numCache>
            </c:numRef>
          </c:xVal>
          <c:yVal>
            <c:numRef>
              <c:f>Blad1!$BH$53:$BH$58</c:f>
              <c:numCache>
                <c:formatCode>General</c:formatCode>
                <c:ptCount val="6"/>
                <c:pt idx="0">
                  <c:v>8.4930411290243928</c:v>
                </c:pt>
                <c:pt idx="1">
                  <c:v>22.851625362085613</c:v>
                </c:pt>
                <c:pt idx="2">
                  <c:v>79.318450029747098</c:v>
                </c:pt>
                <c:pt idx="3">
                  <c:v>116.30043596570793</c:v>
                </c:pt>
                <c:pt idx="4">
                  <c:v>254.70345554027563</c:v>
                </c:pt>
                <c:pt idx="5">
                  <c:v>385.85793564873057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01272"/>
        <c:axId val="494698136"/>
      </c:scatterChart>
      <c:valAx>
        <c:axId val="49470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698136"/>
        <c:crosses val="autoZero"/>
        <c:crossBetween val="midCat"/>
      </c:valAx>
      <c:valAx>
        <c:axId val="49469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701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FB1-CM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T-2-0µM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Blad1!$BI$33:$BI$38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Blad1!$BE$33:$BE$38</c:f>
              <c:numCache>
                <c:formatCode>General</c:formatCode>
                <c:ptCount val="6"/>
                <c:pt idx="0">
                  <c:v>70.609761111796402</c:v>
                </c:pt>
                <c:pt idx="1">
                  <c:v>121.21212121212125</c:v>
                </c:pt>
                <c:pt idx="2">
                  <c:v>255.98042843633075</c:v>
                </c:pt>
                <c:pt idx="3">
                  <c:v>315.14329180543569</c:v>
                </c:pt>
                <c:pt idx="4">
                  <c:v>347.21022984252295</c:v>
                </c:pt>
                <c:pt idx="5">
                  <c:v>367.02027054808605</c:v>
                </c:pt>
              </c:numCache>
            </c:numRef>
          </c:yVal>
          <c:smooth val="1"/>
        </c:ser>
        <c:ser>
          <c:idx val="1"/>
          <c:order val="1"/>
          <c:tx>
            <c:v>T-2-0.1µM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Blad1!$BI$33:$BI$38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Blad1!$BF$33:$BF$38</c:f>
              <c:numCache>
                <c:formatCode>General</c:formatCode>
                <c:ptCount val="6"/>
                <c:pt idx="0">
                  <c:v>65.6593067719255</c:v>
                </c:pt>
                <c:pt idx="1">
                  <c:v>121.57806011265984</c:v>
                </c:pt>
                <c:pt idx="2">
                  <c:v>241.88150158299413</c:v>
                </c:pt>
                <c:pt idx="3">
                  <c:v>301.02791825993995</c:v>
                </c:pt>
                <c:pt idx="4">
                  <c:v>338.50581801735126</c:v>
                </c:pt>
                <c:pt idx="5">
                  <c:v>355.4582459602812</c:v>
                </c:pt>
              </c:numCache>
            </c:numRef>
          </c:yVal>
          <c:smooth val="1"/>
        </c:ser>
        <c:ser>
          <c:idx val="2"/>
          <c:order val="2"/>
          <c:tx>
            <c:v>T-2-1µM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Blad1!$BI$33:$BI$38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Blad1!$BG$33:$BG$38</c:f>
              <c:numCache>
                <c:formatCode>General</c:formatCode>
                <c:ptCount val="6"/>
                <c:pt idx="0">
                  <c:v>57.954031495415485</c:v>
                </c:pt>
                <c:pt idx="1">
                  <c:v>106.24974302043502</c:v>
                </c:pt>
                <c:pt idx="2">
                  <c:v>228.01694009292382</c:v>
                </c:pt>
                <c:pt idx="3">
                  <c:v>268.38123432424658</c:v>
                </c:pt>
                <c:pt idx="4">
                  <c:v>310.91649192056246</c:v>
                </c:pt>
                <c:pt idx="5">
                  <c:v>326.45450433781502</c:v>
                </c:pt>
              </c:numCache>
            </c:numRef>
          </c:yVal>
          <c:smooth val="1"/>
        </c:ser>
        <c:ser>
          <c:idx val="3"/>
          <c:order val="3"/>
          <c:tx>
            <c:v>T-2-5µM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Blad1!$BI$33:$BI$38</c:f>
              <c:numCache>
                <c:formatCode>General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20</c:v>
                </c:pt>
                <c:pt idx="5">
                  <c:v>100</c:v>
                </c:pt>
              </c:numCache>
            </c:numRef>
          </c:xVal>
          <c:yVal>
            <c:numRef>
              <c:f>Blad1!$BH$33:$BH$38</c:f>
              <c:numCache>
                <c:formatCode>General</c:formatCode>
                <c:ptCount val="6"/>
                <c:pt idx="0">
                  <c:v>29.361457176925295</c:v>
                </c:pt>
                <c:pt idx="1">
                  <c:v>47.975001027918267</c:v>
                </c:pt>
                <c:pt idx="2">
                  <c:v>133.34566835245263</c:v>
                </c:pt>
                <c:pt idx="3">
                  <c:v>206.81715389992189</c:v>
                </c:pt>
                <c:pt idx="4">
                  <c:v>284.0261502405329</c:v>
                </c:pt>
                <c:pt idx="5">
                  <c:v>306.24974302043506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704408"/>
        <c:axId val="494700880"/>
      </c:scatterChart>
      <c:valAx>
        <c:axId val="494704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700880"/>
        <c:crosses val="autoZero"/>
        <c:crossBetween val="midCat"/>
      </c:valAx>
      <c:valAx>
        <c:axId val="49470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94704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525780</xdr:colOff>
      <xdr:row>10</xdr:row>
      <xdr:rowOff>401</xdr:rowOff>
    </xdr:from>
    <xdr:to>
      <xdr:col>36</xdr:col>
      <xdr:colOff>220980</xdr:colOff>
      <xdr:row>25</xdr:row>
      <xdr:rowOff>402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286422</xdr:colOff>
      <xdr:row>29</xdr:row>
      <xdr:rowOff>58271</xdr:rowOff>
    </xdr:from>
    <xdr:to>
      <xdr:col>36</xdr:col>
      <xdr:colOff>591222</xdr:colOff>
      <xdr:row>44</xdr:row>
      <xdr:rowOff>58270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456799</xdr:colOff>
      <xdr:row>52</xdr:row>
      <xdr:rowOff>176463</xdr:rowOff>
    </xdr:from>
    <xdr:to>
      <xdr:col>36</xdr:col>
      <xdr:colOff>151999</xdr:colOff>
      <xdr:row>67</xdr:row>
      <xdr:rowOff>176463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546635</xdr:colOff>
      <xdr:row>71</xdr:row>
      <xdr:rowOff>117509</xdr:rowOff>
    </xdr:from>
    <xdr:to>
      <xdr:col>36</xdr:col>
      <xdr:colOff>241835</xdr:colOff>
      <xdr:row>86</xdr:row>
      <xdr:rowOff>117509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62</xdr:col>
      <xdr:colOff>588745</xdr:colOff>
      <xdr:row>10</xdr:row>
      <xdr:rowOff>24064</xdr:rowOff>
    </xdr:from>
    <xdr:to>
      <xdr:col>70</xdr:col>
      <xdr:colOff>283945</xdr:colOff>
      <xdr:row>25</xdr:row>
      <xdr:rowOff>1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30480</xdr:colOff>
      <xdr:row>51</xdr:row>
      <xdr:rowOff>30480</xdr:rowOff>
    </xdr:from>
    <xdr:to>
      <xdr:col>70</xdr:col>
      <xdr:colOff>335280</xdr:colOff>
      <xdr:row>66</xdr:row>
      <xdr:rowOff>8021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0</xdr:colOff>
      <xdr:row>31</xdr:row>
      <xdr:rowOff>0</xdr:rowOff>
    </xdr:from>
    <xdr:to>
      <xdr:col>70</xdr:col>
      <xdr:colOff>304800</xdr:colOff>
      <xdr:row>45</xdr:row>
      <xdr:rowOff>156046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J90"/>
  <sheetViews>
    <sheetView tabSelected="1" zoomScale="55" zoomScaleNormal="55" workbookViewId="0">
      <selection activeCell="U71" sqref="U71"/>
    </sheetView>
  </sheetViews>
  <sheetFormatPr defaultRowHeight="14.4" x14ac:dyDescent="0.3"/>
  <cols>
    <col min="1" max="1" width="11.109375" bestFit="1" customWidth="1"/>
    <col min="2" max="2" width="14" bestFit="1" customWidth="1"/>
    <col min="3" max="5" width="13.6640625" bestFit="1" customWidth="1"/>
    <col min="6" max="7" width="13.6640625" customWidth="1"/>
    <col min="9" max="9" width="14" bestFit="1" customWidth="1"/>
    <col min="10" max="12" width="13.6640625" bestFit="1" customWidth="1"/>
    <col min="13" max="14" width="13.6640625" customWidth="1"/>
    <col min="16" max="16" width="14" bestFit="1" customWidth="1"/>
    <col min="17" max="19" width="13.6640625" bestFit="1" customWidth="1"/>
    <col min="20" max="21" width="13.6640625" customWidth="1"/>
    <col min="39" max="39" width="10" bestFit="1" customWidth="1"/>
    <col min="40" max="40" width="11.6640625" customWidth="1"/>
  </cols>
  <sheetData>
    <row r="1" spans="1:62" x14ac:dyDescent="0.3">
      <c r="A1" s="2" t="s">
        <v>19</v>
      </c>
    </row>
    <row r="2" spans="1:62" x14ac:dyDescent="0.3">
      <c r="A2" t="s">
        <v>3</v>
      </c>
      <c r="B2" t="s">
        <v>0</v>
      </c>
      <c r="C2" t="s">
        <v>1</v>
      </c>
      <c r="D2" t="s">
        <v>2</v>
      </c>
      <c r="J2" t="s">
        <v>12</v>
      </c>
      <c r="K2" t="s">
        <v>17</v>
      </c>
      <c r="L2" t="s">
        <v>18</v>
      </c>
    </row>
    <row r="3" spans="1:62" x14ac:dyDescent="0.3">
      <c r="A3" t="s">
        <v>4</v>
      </c>
      <c r="B3">
        <v>1</v>
      </c>
      <c r="C3">
        <v>10</v>
      </c>
      <c r="D3">
        <v>100</v>
      </c>
      <c r="I3" t="s">
        <v>13</v>
      </c>
      <c r="J3">
        <v>286.34699999999998</v>
      </c>
      <c r="K3">
        <v>10</v>
      </c>
      <c r="L3">
        <v>0.25</v>
      </c>
    </row>
    <row r="4" spans="1:62" x14ac:dyDescent="0.3">
      <c r="A4" t="s">
        <v>5</v>
      </c>
      <c r="B4">
        <v>0.5</v>
      </c>
      <c r="C4">
        <v>5</v>
      </c>
      <c r="D4">
        <v>20</v>
      </c>
      <c r="I4" t="s">
        <v>14</v>
      </c>
      <c r="J4">
        <v>162.13999999999999</v>
      </c>
      <c r="K4">
        <v>5</v>
      </c>
      <c r="L4">
        <v>0.1</v>
      </c>
    </row>
    <row r="5" spans="1:62" x14ac:dyDescent="0.3">
      <c r="A5" t="s">
        <v>6</v>
      </c>
      <c r="B5">
        <v>0.1</v>
      </c>
      <c r="C5">
        <v>1</v>
      </c>
      <c r="D5">
        <v>10</v>
      </c>
      <c r="I5" t="s">
        <v>15</v>
      </c>
      <c r="J5">
        <v>341.77</v>
      </c>
      <c r="K5">
        <v>5</v>
      </c>
      <c r="L5">
        <v>0.1</v>
      </c>
    </row>
    <row r="6" spans="1:62" x14ac:dyDescent="0.3">
      <c r="A6" t="s">
        <v>7</v>
      </c>
      <c r="B6">
        <v>1</v>
      </c>
      <c r="C6">
        <v>10</v>
      </c>
      <c r="D6">
        <v>50</v>
      </c>
      <c r="I6" t="s">
        <v>16</v>
      </c>
      <c r="J6" s="1">
        <v>257.37</v>
      </c>
      <c r="K6" s="1">
        <v>5</v>
      </c>
      <c r="L6" s="1">
        <v>0.1</v>
      </c>
      <c r="M6" s="1"/>
      <c r="N6" s="1"/>
    </row>
    <row r="7" spans="1:62" x14ac:dyDescent="0.3">
      <c r="A7" t="s">
        <v>8</v>
      </c>
      <c r="B7">
        <v>1</v>
      </c>
      <c r="C7">
        <v>10</v>
      </c>
      <c r="D7">
        <v>50</v>
      </c>
    </row>
    <row r="8" spans="1:62" x14ac:dyDescent="0.3">
      <c r="A8" t="s">
        <v>9</v>
      </c>
      <c r="B8">
        <v>1</v>
      </c>
      <c r="C8">
        <v>10</v>
      </c>
      <c r="D8">
        <v>100</v>
      </c>
    </row>
    <row r="9" spans="1:62" x14ac:dyDescent="0.3">
      <c r="A9" t="s">
        <v>10</v>
      </c>
      <c r="B9">
        <v>0.1</v>
      </c>
      <c r="C9">
        <v>1</v>
      </c>
      <c r="D9">
        <v>5</v>
      </c>
    </row>
    <row r="11" spans="1:62" x14ac:dyDescent="0.3">
      <c r="A11" t="s">
        <v>6</v>
      </c>
      <c r="B11" t="s">
        <v>11</v>
      </c>
      <c r="C11" t="s">
        <v>0</v>
      </c>
      <c r="D11" t="s">
        <v>1</v>
      </c>
      <c r="E11" t="s">
        <v>2</v>
      </c>
      <c r="I11" t="s">
        <v>11</v>
      </c>
      <c r="J11" t="s">
        <v>0</v>
      </c>
      <c r="K11" t="s">
        <v>1</v>
      </c>
      <c r="L11" t="s">
        <v>2</v>
      </c>
      <c r="P11" t="s">
        <v>11</v>
      </c>
      <c r="Q11" t="s">
        <v>0</v>
      </c>
      <c r="R11" t="s">
        <v>1</v>
      </c>
      <c r="S11" t="s">
        <v>2</v>
      </c>
      <c r="W11" t="s">
        <v>11</v>
      </c>
      <c r="X11" t="s">
        <v>0</v>
      </c>
      <c r="Y11" t="s">
        <v>1</v>
      </c>
      <c r="Z11" t="s">
        <v>2</v>
      </c>
      <c r="AM11" t="s">
        <v>20</v>
      </c>
      <c r="AN11" t="s">
        <v>11</v>
      </c>
      <c r="AO11" t="s">
        <v>0</v>
      </c>
      <c r="AP11" t="s">
        <v>1</v>
      </c>
      <c r="AQ11" t="s">
        <v>2</v>
      </c>
      <c r="AS11" t="s">
        <v>11</v>
      </c>
      <c r="AT11" t="s">
        <v>0</v>
      </c>
      <c r="AU11" t="s">
        <v>1</v>
      </c>
      <c r="AV11" t="s">
        <v>2</v>
      </c>
      <c r="AZ11" t="s">
        <v>11</v>
      </c>
      <c r="BA11" t="s">
        <v>0</v>
      </c>
      <c r="BB11" t="s">
        <v>1</v>
      </c>
      <c r="BC11" t="s">
        <v>2</v>
      </c>
      <c r="BE11" t="s">
        <v>11</v>
      </c>
      <c r="BF11" t="s">
        <v>0</v>
      </c>
      <c r="BG11" t="s">
        <v>1</v>
      </c>
      <c r="BH11" t="s">
        <v>2</v>
      </c>
    </row>
    <row r="12" spans="1:62" x14ac:dyDescent="0.3">
      <c r="A12">
        <v>5</v>
      </c>
      <c r="B12">
        <v>0.57199999999999995</v>
      </c>
      <c r="C12">
        <v>0.41099999999999998</v>
      </c>
      <c r="D12">
        <v>0.21099999999999999</v>
      </c>
      <c r="E12">
        <v>7.5999999999999998E-2</v>
      </c>
      <c r="I12">
        <f>B12/$J$3/$K$3/$L$3*1000</f>
        <v>0.79903054685399177</v>
      </c>
      <c r="J12">
        <f>C12/$J$3/$K$3/$L$3*1000</f>
        <v>0.57412859223250112</v>
      </c>
      <c r="K12">
        <f>D12/$J$3/$K$3/$L$3*1000</f>
        <v>0.29474728214369278</v>
      </c>
      <c r="L12">
        <f>E12/$J$3/$K$3/$L$3*1000</f>
        <v>0.10616489783374716</v>
      </c>
      <c r="M12">
        <f>L12/I12*100</f>
        <v>13.286713286713287</v>
      </c>
      <c r="P12">
        <f>AVERAGE(I12:I14)</f>
        <v>0.8176559675265791</v>
      </c>
      <c r="Q12">
        <f>AVERAGE(J12:J14)</f>
        <v>0.60579180737589944</v>
      </c>
      <c r="R12">
        <f>AVERAGE(K12:K14)</f>
        <v>0.31290706729946532</v>
      </c>
      <c r="S12">
        <f>AVERAGE(L12:L14)</f>
        <v>0.12851540264085184</v>
      </c>
      <c r="W12">
        <v>0.8176559675265791</v>
      </c>
      <c r="X12">
        <v>0.60579180737589899</v>
      </c>
      <c r="Y12">
        <v>0.31290706729946532</v>
      </c>
      <c r="Z12">
        <v>0.12851540264085184</v>
      </c>
      <c r="AA12">
        <v>5</v>
      </c>
      <c r="AM12">
        <v>5</v>
      </c>
      <c r="AN12">
        <v>0.57199999999999995</v>
      </c>
      <c r="AO12">
        <v>0.498</v>
      </c>
      <c r="AP12">
        <v>0.499</v>
      </c>
      <c r="AQ12">
        <v>0.184</v>
      </c>
      <c r="AS12">
        <f>AN12/$J$3/$K$3/$L$3*1000</f>
        <v>0.79903054685399177</v>
      </c>
      <c r="AT12">
        <f t="shared" ref="AT12:AT29" si="0">AO12/$J$3/$K$3/$L$3*1000</f>
        <v>0.69565946212113272</v>
      </c>
      <c r="AU12">
        <f t="shared" ref="AU12:AU29" si="1">AP12/$J$3/$K$3/$L$3*1000</f>
        <v>0.69705636867157683</v>
      </c>
      <c r="AV12">
        <f t="shared" ref="AV12:AV29" si="2">AQ12/$J$3/$K$3/$L$3*1000</f>
        <v>0.25703080528170369</v>
      </c>
      <c r="AW12">
        <f>AV12/AS12*100</f>
        <v>32.167832167832174</v>
      </c>
      <c r="AZ12">
        <f>AVERAGE(AS12:AS14)</f>
        <v>0.8176559675265791</v>
      </c>
      <c r="BA12">
        <f>AVERAGE(AT12:AT14)</f>
        <v>0.69240001350342995</v>
      </c>
      <c r="BB12">
        <f>AVERAGE(AU12:AU14)</f>
        <v>0.67191205076358396</v>
      </c>
      <c r="BC12">
        <f>AVERAGE(AV12:AV14)</f>
        <v>0.22164250600378796</v>
      </c>
      <c r="BE12">
        <v>0.8176559675265791</v>
      </c>
      <c r="BF12">
        <v>0.69240001350342995</v>
      </c>
      <c r="BG12">
        <v>0.67191205076358396</v>
      </c>
      <c r="BH12">
        <v>0.22164250600378796</v>
      </c>
      <c r="BI12">
        <v>5</v>
      </c>
      <c r="BJ12">
        <f>BH12/BE12*100</f>
        <v>27.107061503416858</v>
      </c>
    </row>
    <row r="13" spans="1:62" x14ac:dyDescent="0.3">
      <c r="A13">
        <v>5</v>
      </c>
      <c r="B13">
        <v>0.61699999999999999</v>
      </c>
      <c r="C13">
        <v>0.44500000000000001</v>
      </c>
      <c r="D13">
        <v>0.23899999999999999</v>
      </c>
      <c r="E13">
        <v>9.2999999999999999E-2</v>
      </c>
      <c r="I13">
        <f t="shared" ref="I13:I29" si="3">B13/$J$3/$K$3/$L$3*1000</f>
        <v>0.86189134162397374</v>
      </c>
      <c r="J13">
        <f t="shared" ref="J13:J27" si="4">C13/$J$3/$K$3/$L$3*1000</f>
        <v>0.62162341494759865</v>
      </c>
      <c r="K13">
        <f t="shared" ref="K13:K27" si="5">D13/$J$3/$K$3/$L$3*1000</f>
        <v>0.33386066555612598</v>
      </c>
      <c r="L13">
        <f t="shared" ref="L13:L27" si="6">E13/$J$3/$K$3/$L$3*1000</f>
        <v>0.1299123091912959</v>
      </c>
      <c r="M13">
        <f t="shared" ref="M13:M29" si="7">L13/I13*100</f>
        <v>15.07293354943274</v>
      </c>
      <c r="W13">
        <v>1.6204115985150882</v>
      </c>
      <c r="X13">
        <v>1.2115836147517989</v>
      </c>
      <c r="Y13">
        <v>0.63140176080070687</v>
      </c>
      <c r="Z13">
        <v>0.23374902944096967</v>
      </c>
      <c r="AA13">
        <v>10</v>
      </c>
      <c r="AM13">
        <v>5</v>
      </c>
      <c r="AN13">
        <v>0.61699999999999999</v>
      </c>
      <c r="AO13">
        <v>0.47799999999999998</v>
      </c>
      <c r="AP13">
        <v>0.41099999999999998</v>
      </c>
      <c r="AQ13">
        <v>0.16400000000000001</v>
      </c>
      <c r="AS13">
        <f t="shared" ref="AS13:AS29" si="8">AN13/$J$3/$K$3/$L$3*1000</f>
        <v>0.86189134162397374</v>
      </c>
      <c r="AT13">
        <f t="shared" si="0"/>
        <v>0.66772133111225196</v>
      </c>
      <c r="AU13">
        <f t="shared" si="1"/>
        <v>0.57412859223250112</v>
      </c>
      <c r="AV13">
        <f t="shared" si="2"/>
        <v>0.22909267427282287</v>
      </c>
      <c r="AW13">
        <f t="shared" ref="AW13:AW29" si="9">AV13/AS13*100</f>
        <v>26.580226904376016</v>
      </c>
      <c r="BE13">
        <v>1.6204115985150882</v>
      </c>
      <c r="BF13">
        <v>1.517506149299044</v>
      </c>
      <c r="BG13">
        <v>1.0504737259339194</v>
      </c>
      <c r="BH13">
        <v>0.37763040413670595</v>
      </c>
      <c r="BI13">
        <v>10</v>
      </c>
      <c r="BJ13">
        <f t="shared" ref="BJ13:BJ17" si="10">BH13/BE13*100</f>
        <v>23.304597701149429</v>
      </c>
    </row>
    <row r="14" spans="1:62" x14ac:dyDescent="0.3">
      <c r="A14">
        <v>5</v>
      </c>
      <c r="B14">
        <v>0.56699999999999995</v>
      </c>
      <c r="C14">
        <v>0.44500000000000001</v>
      </c>
      <c r="D14">
        <v>0.222</v>
      </c>
      <c r="E14">
        <v>0.107</v>
      </c>
      <c r="I14">
        <f>B14/$J$3/$K$3/$L$3*1000</f>
        <v>0.79204601410177156</v>
      </c>
      <c r="J14">
        <f t="shared" si="4"/>
        <v>0.62162341494759865</v>
      </c>
      <c r="K14">
        <f t="shared" si="5"/>
        <v>0.31011325419857727</v>
      </c>
      <c r="L14">
        <f t="shared" si="6"/>
        <v>0.14946900089751244</v>
      </c>
      <c r="M14">
        <f t="shared" si="7"/>
        <v>18.871252204585538</v>
      </c>
      <c r="W14">
        <v>6.3340399352300993</v>
      </c>
      <c r="X14">
        <v>5.8851672970207476</v>
      </c>
      <c r="Y14">
        <v>3.2845929356107568</v>
      </c>
      <c r="Z14">
        <v>1.1626918854862576</v>
      </c>
      <c r="AA14">
        <v>50</v>
      </c>
      <c r="AM14">
        <v>5</v>
      </c>
      <c r="AN14">
        <v>0.56699999999999995</v>
      </c>
      <c r="AO14">
        <v>0.51100000000000001</v>
      </c>
      <c r="AP14">
        <v>0.53300000000000003</v>
      </c>
      <c r="AQ14">
        <v>0.128</v>
      </c>
      <c r="AS14">
        <f t="shared" si="8"/>
        <v>0.79204601410177156</v>
      </c>
      <c r="AT14">
        <f t="shared" si="0"/>
        <v>0.71381924727690538</v>
      </c>
      <c r="AU14">
        <f t="shared" si="1"/>
        <v>0.74455119138667425</v>
      </c>
      <c r="AV14">
        <f t="shared" si="2"/>
        <v>0.17880403845683734</v>
      </c>
      <c r="AW14">
        <f t="shared" si="9"/>
        <v>22.574955908289247</v>
      </c>
      <c r="BE14">
        <v>6.3340399352300993</v>
      </c>
      <c r="BF14">
        <v>6.8494984523439513</v>
      </c>
      <c r="BG14">
        <v>5.3198857796077261</v>
      </c>
      <c r="BH14">
        <v>1.6916538325877344</v>
      </c>
      <c r="BI14">
        <v>50</v>
      </c>
      <c r="BJ14">
        <f t="shared" si="10"/>
        <v>26.707343968242299</v>
      </c>
    </row>
    <row r="15" spans="1:62" x14ac:dyDescent="0.3">
      <c r="A15">
        <v>10</v>
      </c>
      <c r="B15">
        <v>1.0960000000000001</v>
      </c>
      <c r="C15">
        <v>0.92200000000000004</v>
      </c>
      <c r="D15">
        <v>0.47399999999999998</v>
      </c>
      <c r="E15">
        <v>0.16600000000000001</v>
      </c>
      <c r="I15">
        <f t="shared" si="3"/>
        <v>1.5310095792866698</v>
      </c>
      <c r="J15">
        <f t="shared" si="4"/>
        <v>1.2879478395094064</v>
      </c>
      <c r="K15">
        <f t="shared" si="5"/>
        <v>0.66213370491047574</v>
      </c>
      <c r="L15">
        <f t="shared" si="6"/>
        <v>0.23188648737371093</v>
      </c>
      <c r="M15">
        <f t="shared" si="7"/>
        <v>15.145985401459852</v>
      </c>
      <c r="P15">
        <f>AVERAGE(I15:I17)</f>
        <v>1.6204115985150882</v>
      </c>
      <c r="Q15">
        <f>AVERAGE(J15:J17)</f>
        <v>1.2115836147517989</v>
      </c>
      <c r="R15">
        <f>AVERAGE(K15:K17)</f>
        <v>0.63140176080070687</v>
      </c>
      <c r="S15">
        <f>AVERAGE(L15:L17)</f>
        <v>0.23374902944096967</v>
      </c>
      <c r="W15">
        <v>14.259622066932778</v>
      </c>
      <c r="X15">
        <v>11.418779778846412</v>
      </c>
      <c r="Y15">
        <v>6.6460157314959361</v>
      </c>
      <c r="Z15">
        <v>2.3626346123176893</v>
      </c>
      <c r="AA15">
        <v>100</v>
      </c>
      <c r="AM15">
        <v>10</v>
      </c>
      <c r="AN15">
        <v>1.0960000000000001</v>
      </c>
      <c r="AO15">
        <v>1.032</v>
      </c>
      <c r="AP15">
        <v>0.755</v>
      </c>
      <c r="AQ15">
        <v>0.28499999999999998</v>
      </c>
      <c r="AS15">
        <f t="shared" si="8"/>
        <v>1.5310095792866698</v>
      </c>
      <c r="AT15">
        <f t="shared" si="0"/>
        <v>1.4416075600582512</v>
      </c>
      <c r="AU15">
        <f t="shared" si="1"/>
        <v>1.0546644455852514</v>
      </c>
      <c r="AV15">
        <f t="shared" si="2"/>
        <v>0.39811836687655183</v>
      </c>
      <c r="AW15">
        <f t="shared" si="9"/>
        <v>26.003649635036492</v>
      </c>
      <c r="AZ15">
        <f>AVERAGE(AS15:AS17)</f>
        <v>1.6204115985150882</v>
      </c>
      <c r="BA15">
        <f>AVERAGE(AT15:AT17)</f>
        <v>1.517506149299044</v>
      </c>
      <c r="BB15">
        <f>AVERAGE(AU15:AU17)</f>
        <v>1.0504737259339194</v>
      </c>
      <c r="BC15">
        <f>AVERAGE(AV15:AV17)</f>
        <v>0.37763040413670595</v>
      </c>
      <c r="BE15">
        <v>14.259622066932778</v>
      </c>
      <c r="BF15">
        <v>13.94531809308287</v>
      </c>
      <c r="BG15">
        <v>10.230012304418533</v>
      </c>
      <c r="BH15">
        <v>2.9707545972776619</v>
      </c>
      <c r="BI15">
        <v>100</v>
      </c>
      <c r="BJ15">
        <f t="shared" si="10"/>
        <v>20.833333333333332</v>
      </c>
    </row>
    <row r="16" spans="1:62" x14ac:dyDescent="0.3">
      <c r="A16">
        <v>10</v>
      </c>
      <c r="B16">
        <v>1.19</v>
      </c>
      <c r="C16">
        <v>0.86499999999999999</v>
      </c>
      <c r="D16">
        <v>0.45400000000000001</v>
      </c>
      <c r="E16">
        <v>0.17299999999999999</v>
      </c>
      <c r="I16">
        <f t="shared" si="3"/>
        <v>1.6623187950284095</v>
      </c>
      <c r="J16">
        <f t="shared" si="4"/>
        <v>1.208324166134096</v>
      </c>
      <c r="K16">
        <f t="shared" si="5"/>
        <v>0.63419557390159498</v>
      </c>
      <c r="L16">
        <f t="shared" si="6"/>
        <v>0.24166483322681923</v>
      </c>
      <c r="M16">
        <f t="shared" si="7"/>
        <v>14.537815126050422</v>
      </c>
      <c r="W16">
        <v>26.413640326829569</v>
      </c>
      <c r="X16">
        <v>20.928919574269447</v>
      </c>
      <c r="Y16">
        <v>12.342135008689922</v>
      </c>
      <c r="Z16">
        <v>4.3895460170119938</v>
      </c>
      <c r="AA16">
        <v>200</v>
      </c>
      <c r="AM16">
        <v>10</v>
      </c>
      <c r="AN16">
        <v>1.19</v>
      </c>
      <c r="AO16">
        <v>1.1040000000000001</v>
      </c>
      <c r="AP16">
        <v>0.79800000000000004</v>
      </c>
      <c r="AQ16">
        <v>0.26</v>
      </c>
      <c r="AS16">
        <f t="shared" si="8"/>
        <v>1.6623187950284095</v>
      </c>
      <c r="AT16">
        <f t="shared" si="0"/>
        <v>1.5421848316902222</v>
      </c>
      <c r="AU16">
        <f t="shared" si="1"/>
        <v>1.1147314272543454</v>
      </c>
      <c r="AV16">
        <f t="shared" si="2"/>
        <v>0.36319570311545085</v>
      </c>
      <c r="AW16">
        <f t="shared" si="9"/>
        <v>21.848739495798323</v>
      </c>
      <c r="BE16">
        <v>26.413640326829569</v>
      </c>
      <c r="BF16">
        <v>25.217422684132657</v>
      </c>
      <c r="BG16">
        <v>18.203089258836307</v>
      </c>
      <c r="BH16">
        <v>5.7836587543551481</v>
      </c>
      <c r="BI16">
        <v>200</v>
      </c>
      <c r="BJ16">
        <f t="shared" si="10"/>
        <v>21.896484857032053</v>
      </c>
    </row>
    <row r="17" spans="1:62" x14ac:dyDescent="0.3">
      <c r="A17">
        <v>10</v>
      </c>
      <c r="B17">
        <v>1.194</v>
      </c>
      <c r="C17">
        <v>0.81499999999999995</v>
      </c>
      <c r="D17">
        <v>0.42799999999999999</v>
      </c>
      <c r="E17">
        <v>0.16300000000000001</v>
      </c>
      <c r="I17">
        <f t="shared" si="3"/>
        <v>1.6679064212301857</v>
      </c>
      <c r="J17">
        <f t="shared" si="4"/>
        <v>1.138478838611894</v>
      </c>
      <c r="K17">
        <f t="shared" si="5"/>
        <v>0.59787600359004978</v>
      </c>
      <c r="L17">
        <f t="shared" si="6"/>
        <v>0.22769576772237884</v>
      </c>
      <c r="M17">
        <f t="shared" si="7"/>
        <v>13.651591289782248</v>
      </c>
      <c r="W17">
        <v>44.200451433633553</v>
      </c>
      <c r="X17">
        <v>38.107610696113461</v>
      </c>
      <c r="Y17">
        <v>22.216867413778857</v>
      </c>
      <c r="Z17">
        <v>8.2408173765862163</v>
      </c>
      <c r="AA17">
        <v>400</v>
      </c>
      <c r="AM17">
        <v>10</v>
      </c>
      <c r="AN17">
        <v>1.194</v>
      </c>
      <c r="AO17">
        <v>1.123</v>
      </c>
      <c r="AP17">
        <v>0.70299999999999996</v>
      </c>
      <c r="AQ17">
        <v>0.26600000000000001</v>
      </c>
      <c r="AS17">
        <f t="shared" si="8"/>
        <v>1.6679064212301857</v>
      </c>
      <c r="AT17">
        <f t="shared" si="0"/>
        <v>1.5687260561486587</v>
      </c>
      <c r="AU17">
        <f t="shared" si="1"/>
        <v>0.98202530496216134</v>
      </c>
      <c r="AV17">
        <f t="shared" si="2"/>
        <v>0.37157714241811513</v>
      </c>
      <c r="AW17">
        <f t="shared" si="9"/>
        <v>22.278056951423789</v>
      </c>
      <c r="BE17">
        <v>44.200451433633553</v>
      </c>
      <c r="BF17">
        <v>40.115431044618362</v>
      </c>
      <c r="BG17">
        <v>33.133226469982226</v>
      </c>
      <c r="BH17">
        <v>10.616024147857901</v>
      </c>
      <c r="BI17">
        <v>400</v>
      </c>
      <c r="BJ17">
        <f t="shared" si="10"/>
        <v>24.017908875427967</v>
      </c>
    </row>
    <row r="18" spans="1:62" x14ac:dyDescent="0.3">
      <c r="A18">
        <v>50</v>
      </c>
      <c r="B18">
        <v>2.8570000000000002</v>
      </c>
      <c r="C18">
        <v>4.1429999999999998</v>
      </c>
      <c r="D18">
        <v>2.3199999999999998</v>
      </c>
      <c r="E18">
        <v>0.78500000000000003</v>
      </c>
      <c r="I18">
        <f t="shared" si="3"/>
        <v>3.9909620146186282</v>
      </c>
      <c r="J18">
        <f t="shared" si="4"/>
        <v>5.7873838384896645</v>
      </c>
      <c r="K18">
        <f t="shared" si="5"/>
        <v>3.2408231970301764</v>
      </c>
      <c r="L18">
        <f t="shared" si="6"/>
        <v>1.0965716420985729</v>
      </c>
      <c r="M18">
        <f t="shared" si="7"/>
        <v>27.476373818690931</v>
      </c>
      <c r="P18">
        <f>AVERAGE(I18:I20)</f>
        <v>6.3340399352300993</v>
      </c>
      <c r="Q18">
        <f>AVERAGE(J18:J20)</f>
        <v>5.8851672970207476</v>
      </c>
      <c r="R18">
        <f>AVERAGE(K18:K20)</f>
        <v>3.2845929356107568</v>
      </c>
      <c r="S18">
        <f>AVERAGE(L18:L20)</f>
        <v>1.1626918854862576</v>
      </c>
      <c r="AM18">
        <v>50</v>
      </c>
      <c r="AN18">
        <v>2.8570000000000002</v>
      </c>
      <c r="AO18">
        <v>5.2329999999999997</v>
      </c>
      <c r="AP18">
        <v>3.8159999999999998</v>
      </c>
      <c r="AQ18">
        <v>1.266</v>
      </c>
      <c r="AS18">
        <f t="shared" si="8"/>
        <v>3.9909620146186282</v>
      </c>
      <c r="AT18">
        <f t="shared" si="0"/>
        <v>7.3100119784736703</v>
      </c>
      <c r="AU18">
        <f t="shared" si="1"/>
        <v>5.3305953964944637</v>
      </c>
      <c r="AV18">
        <f t="shared" si="2"/>
        <v>1.7684836928621568</v>
      </c>
      <c r="AW18">
        <f t="shared" si="9"/>
        <v>44.312215610780527</v>
      </c>
      <c r="AZ18">
        <f>AVERAGE(AS18:AS20)</f>
        <v>6.3340399352300993</v>
      </c>
      <c r="BA18">
        <f>AVERAGE(AT18:AT20)</f>
        <v>6.8494984523439513</v>
      </c>
      <c r="BB18">
        <f>AVERAGE(AU18:AU20)</f>
        <v>5.3198857796077261</v>
      </c>
      <c r="BC18">
        <f>AVERAGE(AV18:AV20)</f>
        <v>1.6916538325877344</v>
      </c>
    </row>
    <row r="19" spans="1:62" x14ac:dyDescent="0.3">
      <c r="A19">
        <v>50</v>
      </c>
      <c r="B19">
        <v>5.4219999999999997</v>
      </c>
      <c r="C19">
        <v>4.335</v>
      </c>
      <c r="D19">
        <v>2.234</v>
      </c>
      <c r="E19">
        <v>0.86099999999999999</v>
      </c>
      <c r="I19">
        <f t="shared" si="3"/>
        <v>7.5740273165075935</v>
      </c>
      <c r="J19">
        <f t="shared" si="4"/>
        <v>6.0555898961749213</v>
      </c>
      <c r="K19">
        <f t="shared" si="5"/>
        <v>3.1206892336919894</v>
      </c>
      <c r="L19">
        <f t="shared" si="6"/>
        <v>1.20273653993232</v>
      </c>
      <c r="M19">
        <f t="shared" si="7"/>
        <v>15.879749170047955</v>
      </c>
      <c r="AM19">
        <v>50</v>
      </c>
      <c r="AN19">
        <v>5.4219999999999997</v>
      </c>
      <c r="AO19">
        <v>4.423</v>
      </c>
      <c r="AP19">
        <v>3.6259999999999999</v>
      </c>
      <c r="AQ19">
        <v>1.1659999999999999</v>
      </c>
      <c r="AS19">
        <f t="shared" si="8"/>
        <v>7.5740273165075935</v>
      </c>
      <c r="AT19">
        <f t="shared" si="0"/>
        <v>6.1785176726139959</v>
      </c>
      <c r="AU19">
        <f t="shared" si="1"/>
        <v>5.0651831519100945</v>
      </c>
      <c r="AV19">
        <f t="shared" si="2"/>
        <v>1.6287930378177526</v>
      </c>
      <c r="AW19">
        <f t="shared" si="9"/>
        <v>21.504979712283294</v>
      </c>
    </row>
    <row r="20" spans="1:62" x14ac:dyDescent="0.3">
      <c r="A20">
        <v>50</v>
      </c>
      <c r="B20">
        <v>5.3239999999999998</v>
      </c>
      <c r="C20">
        <v>4.1609999999999996</v>
      </c>
      <c r="D20">
        <v>2.5</v>
      </c>
      <c r="E20">
        <v>0.85099999999999998</v>
      </c>
      <c r="I20">
        <f t="shared" si="3"/>
        <v>7.4371304745640785</v>
      </c>
      <c r="J20">
        <f t="shared" si="4"/>
        <v>5.8125281563976579</v>
      </c>
      <c r="K20">
        <f t="shared" si="5"/>
        <v>3.4922663761101043</v>
      </c>
      <c r="L20">
        <f t="shared" si="6"/>
        <v>1.1887674744278796</v>
      </c>
      <c r="M20">
        <f t="shared" si="7"/>
        <v>15.984222389181065</v>
      </c>
      <c r="AM20">
        <v>50</v>
      </c>
      <c r="AN20">
        <v>5.3239999999999998</v>
      </c>
      <c r="AO20">
        <v>5.0540000000000003</v>
      </c>
      <c r="AP20">
        <v>3.9830000000000001</v>
      </c>
      <c r="AQ20">
        <v>1.2010000000000001</v>
      </c>
      <c r="AS20">
        <f t="shared" si="8"/>
        <v>7.4371304745640785</v>
      </c>
      <c r="AT20">
        <f t="shared" si="0"/>
        <v>7.0599657059441885</v>
      </c>
      <c r="AU20">
        <f t="shared" si="1"/>
        <v>5.5638787904186193</v>
      </c>
      <c r="AV20">
        <f t="shared" si="2"/>
        <v>1.6776847670832942</v>
      </c>
      <c r="AW20">
        <f t="shared" si="9"/>
        <v>22.558226897069872</v>
      </c>
    </row>
    <row r="21" spans="1:62" x14ac:dyDescent="0.3">
      <c r="A21">
        <v>100</v>
      </c>
      <c r="B21">
        <v>10.471</v>
      </c>
      <c r="C21">
        <v>8.8019999999999996</v>
      </c>
      <c r="D21">
        <v>4.8449999999999998</v>
      </c>
      <c r="E21">
        <v>1.7589999999999999</v>
      </c>
      <c r="I21">
        <f t="shared" si="3"/>
        <v>14.627008489699561</v>
      </c>
      <c r="J21">
        <f t="shared" si="4"/>
        <v>12.295571457008455</v>
      </c>
      <c r="K21">
        <f t="shared" si="5"/>
        <v>6.7680122369013818</v>
      </c>
      <c r="L21">
        <f t="shared" si="6"/>
        <v>2.4571586222310691</v>
      </c>
      <c r="M21">
        <f t="shared" si="7"/>
        <v>16.798777576162731</v>
      </c>
      <c r="P21">
        <f>AVERAGE(I21:I23)</f>
        <v>14.259622066932778</v>
      </c>
      <c r="Q21">
        <f>AVERAGE(J21:J23)</f>
        <v>11.418779778846412</v>
      </c>
      <c r="R21">
        <f>AVERAGE(K21:K23)</f>
        <v>6.6460157314959361</v>
      </c>
      <c r="S21">
        <f>AVERAGE(L21:L23)</f>
        <v>2.3626346123176893</v>
      </c>
      <c r="AM21">
        <v>100</v>
      </c>
      <c r="AN21">
        <v>10.471</v>
      </c>
      <c r="AO21">
        <v>10.584</v>
      </c>
      <c r="AP21">
        <v>7.2510000000000003</v>
      </c>
      <c r="AQ21">
        <v>1.92</v>
      </c>
      <c r="AS21">
        <f t="shared" si="8"/>
        <v>14.627008489699561</v>
      </c>
      <c r="AT21">
        <f t="shared" si="0"/>
        <v>14.784858929899739</v>
      </c>
      <c r="AU21">
        <f t="shared" si="1"/>
        <v>10.128969397269747</v>
      </c>
      <c r="AV21">
        <f t="shared" si="2"/>
        <v>2.6820605768525603</v>
      </c>
      <c r="AW21">
        <f t="shared" si="9"/>
        <v>18.336357558972402</v>
      </c>
      <c r="AZ21">
        <f>AVERAGE(AS21:AS23)</f>
        <v>14.259622066932778</v>
      </c>
      <c r="BA21">
        <f>AVERAGE(AT21:AT23)</f>
        <v>13.94531809308287</v>
      </c>
      <c r="BB21">
        <f>AVERAGE(AU21:AU23)</f>
        <v>10.230012304418533</v>
      </c>
      <c r="BC21">
        <f>AVERAGE(AV21:AV23)</f>
        <v>2.9707545972776619</v>
      </c>
    </row>
    <row r="22" spans="1:62" x14ac:dyDescent="0.3">
      <c r="A22">
        <v>100</v>
      </c>
      <c r="B22">
        <v>9.7739999999999991</v>
      </c>
      <c r="C22">
        <v>7.9329999999999998</v>
      </c>
      <c r="D22">
        <v>4.593</v>
      </c>
      <c r="E22">
        <v>1.675</v>
      </c>
      <c r="I22">
        <f t="shared" si="3"/>
        <v>13.653364624040062</v>
      </c>
      <c r="J22">
        <f t="shared" si="4"/>
        <v>11.081659664672584</v>
      </c>
      <c r="K22">
        <f t="shared" si="5"/>
        <v>6.4159917861894842</v>
      </c>
      <c r="L22">
        <f t="shared" si="6"/>
        <v>2.33981847199377</v>
      </c>
      <c r="M22">
        <f t="shared" si="7"/>
        <v>17.13730304890526</v>
      </c>
      <c r="AM22">
        <v>100</v>
      </c>
      <c r="AN22">
        <v>9.7739999999999991</v>
      </c>
      <c r="AO22">
        <v>9.6560000000000006</v>
      </c>
      <c r="AP22">
        <v>7.3550000000000004</v>
      </c>
      <c r="AQ22">
        <v>2.1949999999999998</v>
      </c>
      <c r="AS22">
        <f t="shared" si="8"/>
        <v>13.653364624040062</v>
      </c>
      <c r="AT22">
        <f t="shared" si="0"/>
        <v>13.488529651087669</v>
      </c>
      <c r="AU22">
        <f t="shared" si="1"/>
        <v>10.274247678515927</v>
      </c>
      <c r="AV22">
        <f t="shared" si="2"/>
        <v>3.0662098782246714</v>
      </c>
      <c r="AW22">
        <f t="shared" si="9"/>
        <v>22.457540413341519</v>
      </c>
    </row>
    <row r="23" spans="1:62" x14ac:dyDescent="0.3">
      <c r="A23">
        <v>100</v>
      </c>
      <c r="B23">
        <v>10.379</v>
      </c>
      <c r="C23">
        <v>7.7880000000000003</v>
      </c>
      <c r="D23">
        <v>4.835</v>
      </c>
      <c r="E23">
        <v>1.64</v>
      </c>
      <c r="I23">
        <f t="shared" si="3"/>
        <v>14.498493087058709</v>
      </c>
      <c r="J23">
        <f t="shared" si="4"/>
        <v>10.879108214858197</v>
      </c>
      <c r="K23">
        <f t="shared" si="5"/>
        <v>6.7540431713969422</v>
      </c>
      <c r="L23">
        <f t="shared" si="6"/>
        <v>2.2909267427282285</v>
      </c>
      <c r="M23">
        <f t="shared" si="7"/>
        <v>15.801136911070431</v>
      </c>
      <c r="AM23">
        <v>100</v>
      </c>
      <c r="AN23">
        <v>10.379</v>
      </c>
      <c r="AO23">
        <v>9.7089999999999996</v>
      </c>
      <c r="AP23">
        <v>7.3639999999999999</v>
      </c>
      <c r="AQ23">
        <v>2.2650000000000001</v>
      </c>
      <c r="AS23">
        <f t="shared" si="8"/>
        <v>14.498493087058709</v>
      </c>
      <c r="AT23">
        <f t="shared" si="0"/>
        <v>13.562565698261201</v>
      </c>
      <c r="AU23">
        <f t="shared" si="1"/>
        <v>10.286819837469924</v>
      </c>
      <c r="AV23">
        <f t="shared" si="2"/>
        <v>3.1639933367557549</v>
      </c>
      <c r="AW23">
        <f t="shared" si="9"/>
        <v>21.822911648521057</v>
      </c>
    </row>
    <row r="24" spans="1:62" x14ac:dyDescent="0.3">
      <c r="A24">
        <v>200</v>
      </c>
      <c r="B24">
        <v>19.263999999999999</v>
      </c>
      <c r="C24">
        <v>14.523999999999999</v>
      </c>
      <c r="D24">
        <v>8.7750000000000004</v>
      </c>
      <c r="E24">
        <v>3.2559999999999998</v>
      </c>
      <c r="I24">
        <f t="shared" si="3"/>
        <v>26.910007787754022</v>
      </c>
      <c r="J24">
        <f t="shared" si="4"/>
        <v>20.288670738649262</v>
      </c>
      <c r="K24">
        <f t="shared" si="5"/>
        <v>12.257854980146465</v>
      </c>
      <c r="L24">
        <f t="shared" si="6"/>
        <v>4.5483277282458001</v>
      </c>
      <c r="M24">
        <f t="shared" si="7"/>
        <v>16.901993355481725</v>
      </c>
      <c r="P24">
        <f>AVERAGE(I24:I26)</f>
        <v>26.413640326829569</v>
      </c>
      <c r="Q24">
        <f>AVERAGE(J24:J26)</f>
        <v>20.928919574269447</v>
      </c>
      <c r="R24">
        <f>AVERAGE(K24:K26)</f>
        <v>12.342135008689922</v>
      </c>
      <c r="S24">
        <f>AVERAGE(L24:L26)</f>
        <v>4.3895460170119938</v>
      </c>
      <c r="AM24">
        <v>200</v>
      </c>
      <c r="AN24">
        <v>19.263999999999999</v>
      </c>
      <c r="AO24">
        <v>18.024000000000001</v>
      </c>
      <c r="AP24">
        <v>12.784000000000001</v>
      </c>
      <c r="AQ24">
        <v>4.2060000000000004</v>
      </c>
      <c r="AS24">
        <f t="shared" si="8"/>
        <v>26.910007787754022</v>
      </c>
      <c r="AT24">
        <f t="shared" si="0"/>
        <v>25.177843665203408</v>
      </c>
      <c r="AU24">
        <f t="shared" si="1"/>
        <v>17.85805334087663</v>
      </c>
      <c r="AV24">
        <f t="shared" si="2"/>
        <v>5.8753889511676398</v>
      </c>
      <c r="AW24">
        <f t="shared" si="9"/>
        <v>21.833471760797341</v>
      </c>
      <c r="AZ24">
        <f>AVERAGE(AS24:AS26)</f>
        <v>26.413640326829569</v>
      </c>
      <c r="BA24">
        <f>AVERAGE(AT24:AT26)</f>
        <v>25.217422684132657</v>
      </c>
      <c r="BB24">
        <f>AVERAGE(AU24:AU26)</f>
        <v>18.203089258836307</v>
      </c>
      <c r="BC24">
        <f>AVERAGE(AV24:AV26)</f>
        <v>5.7836587543551481</v>
      </c>
    </row>
    <row r="25" spans="1:62" x14ac:dyDescent="0.3">
      <c r="A25">
        <v>200</v>
      </c>
      <c r="B25">
        <v>18.248000000000001</v>
      </c>
      <c r="C25">
        <v>15.449</v>
      </c>
      <c r="D25">
        <v>8.4949999999999992</v>
      </c>
      <c r="E25">
        <v>3.1160000000000001</v>
      </c>
      <c r="I25">
        <f t="shared" si="3"/>
        <v>25.490750732502878</v>
      </c>
      <c r="J25">
        <f t="shared" si="4"/>
        <v>21.580809297809999</v>
      </c>
      <c r="K25">
        <f t="shared" si="5"/>
        <v>11.866721146022133</v>
      </c>
      <c r="L25">
        <f t="shared" si="6"/>
        <v>4.352760811183634</v>
      </c>
      <c r="M25">
        <f t="shared" si="7"/>
        <v>17.075843928101705</v>
      </c>
      <c r="AM25">
        <v>200</v>
      </c>
      <c r="AN25">
        <v>18.248000000000001</v>
      </c>
      <c r="AO25">
        <v>18.131</v>
      </c>
      <c r="AP25">
        <v>13.555</v>
      </c>
      <c r="AQ25">
        <v>3.8820000000000001</v>
      </c>
      <c r="AS25">
        <f t="shared" si="8"/>
        <v>25.490750732502878</v>
      </c>
      <c r="AT25">
        <f t="shared" si="0"/>
        <v>25.327312666100923</v>
      </c>
      <c r="AU25">
        <f t="shared" si="1"/>
        <v>18.935068291268987</v>
      </c>
      <c r="AV25">
        <f t="shared" si="2"/>
        <v>5.4227912288237707</v>
      </c>
      <c r="AW25">
        <f t="shared" si="9"/>
        <v>21.273564226216571</v>
      </c>
    </row>
    <row r="26" spans="1:62" x14ac:dyDescent="0.3">
      <c r="A26">
        <v>200</v>
      </c>
      <c r="B26">
        <v>19.213999999999999</v>
      </c>
      <c r="C26">
        <v>14.974</v>
      </c>
      <c r="D26">
        <v>9.2360000000000007</v>
      </c>
      <c r="E26">
        <v>3.0550000000000002</v>
      </c>
      <c r="I26">
        <f t="shared" si="3"/>
        <v>26.840162460231817</v>
      </c>
      <c r="J26">
        <f t="shared" si="4"/>
        <v>20.917278686349078</v>
      </c>
      <c r="K26">
        <f t="shared" si="5"/>
        <v>12.901828899901172</v>
      </c>
      <c r="L26">
        <f t="shared" si="6"/>
        <v>4.2675495116065481</v>
      </c>
      <c r="M26">
        <f t="shared" si="7"/>
        <v>15.899864682002709</v>
      </c>
      <c r="AM26">
        <v>200</v>
      </c>
      <c r="AN26">
        <v>19.213999999999999</v>
      </c>
      <c r="AO26">
        <v>18.001999999999999</v>
      </c>
      <c r="AP26">
        <v>12.754</v>
      </c>
      <c r="AQ26">
        <v>4.3330000000000002</v>
      </c>
      <c r="AS26">
        <f t="shared" si="8"/>
        <v>26.840162460231817</v>
      </c>
      <c r="AT26">
        <f t="shared" si="0"/>
        <v>25.147111721093641</v>
      </c>
      <c r="AU26">
        <f t="shared" si="1"/>
        <v>17.816146144363309</v>
      </c>
      <c r="AV26">
        <f t="shared" si="2"/>
        <v>6.0527960830740328</v>
      </c>
      <c r="AW26">
        <f t="shared" si="9"/>
        <v>22.551264702820863</v>
      </c>
    </row>
    <row r="27" spans="1:62" x14ac:dyDescent="0.3">
      <c r="A27">
        <v>400</v>
      </c>
      <c r="B27" s="3">
        <v>31.433</v>
      </c>
      <c r="C27">
        <v>27.882000000000001</v>
      </c>
      <c r="D27">
        <v>15.909000000000001</v>
      </c>
      <c r="E27">
        <v>5.859</v>
      </c>
      <c r="I27">
        <f t="shared" si="3"/>
        <v>43.908963600107562</v>
      </c>
      <c r="J27">
        <f t="shared" si="4"/>
        <v>38.948548439480774</v>
      </c>
      <c r="K27">
        <f t="shared" si="5"/>
        <v>22.223386311014259</v>
      </c>
      <c r="L27">
        <f t="shared" si="6"/>
        <v>8.1844754790516401</v>
      </c>
      <c r="M27">
        <f t="shared" si="7"/>
        <v>18.639646231667356</v>
      </c>
      <c r="P27">
        <f>AVERAGE(I27:I29)</f>
        <v>44.200451433633553</v>
      </c>
      <c r="Q27">
        <f>AVERAGE(J27:J29)</f>
        <v>38.107610696113461</v>
      </c>
      <c r="R27">
        <f>AVERAGE(K27:K29)</f>
        <v>22.216867413778857</v>
      </c>
      <c r="S27">
        <f>AVERAGE(L27:L29)</f>
        <v>8.2408173765862163</v>
      </c>
      <c r="AM27">
        <v>400</v>
      </c>
      <c r="AN27" s="3">
        <v>31.433</v>
      </c>
      <c r="AO27">
        <v>25.218</v>
      </c>
      <c r="AP27">
        <v>23.832000000000001</v>
      </c>
      <c r="AQ27">
        <v>7.8630000000000004</v>
      </c>
      <c r="AS27">
        <f t="shared" si="8"/>
        <v>43.908963600107562</v>
      </c>
      <c r="AT27">
        <f t="shared" si="0"/>
        <v>35.227189389097845</v>
      </c>
      <c r="AU27">
        <f t="shared" si="1"/>
        <v>33.291076910182404</v>
      </c>
      <c r="AV27">
        <f t="shared" si="2"/>
        <v>10.983876206141499</v>
      </c>
      <c r="AW27">
        <f t="shared" si="9"/>
        <v>25.015111507014922</v>
      </c>
      <c r="AZ27">
        <f>AVERAGE(AS27:AS29)</f>
        <v>44.200451433633553</v>
      </c>
      <c r="BA27">
        <f>AVERAGE(AT27:AT29)</f>
        <v>40.115431044618362</v>
      </c>
      <c r="BB27">
        <f>AVERAGE(AU27:AU29)</f>
        <v>33.133226469982226</v>
      </c>
      <c r="BC27">
        <f>AVERAGE(AV27:AV29)</f>
        <v>10.616024147857901</v>
      </c>
    </row>
    <row r="28" spans="1:62" x14ac:dyDescent="0.3">
      <c r="A28">
        <v>400</v>
      </c>
      <c r="B28">
        <v>32.648000000000003</v>
      </c>
      <c r="C28">
        <v>26.285</v>
      </c>
      <c r="D28">
        <v>15.565</v>
      </c>
      <c r="E28">
        <v>5.9779999999999998</v>
      </c>
      <c r="I28">
        <f t="shared" si="3"/>
        <v>45.606205058897082</v>
      </c>
      <c r="J28">
        <f t="shared" ref="J28:L29" si="11">C28/$J$3/$K$3/$L$3*1000</f>
        <v>36.717688678421638</v>
      </c>
      <c r="K28">
        <f t="shared" si="11"/>
        <v>21.742850457661508</v>
      </c>
      <c r="L28">
        <f t="shared" si="11"/>
        <v>8.3507073585544802</v>
      </c>
      <c r="M28">
        <f t="shared" si="7"/>
        <v>18.310463121783872</v>
      </c>
      <c r="AM28">
        <v>400</v>
      </c>
      <c r="AN28">
        <v>32.648000000000003</v>
      </c>
      <c r="AO28">
        <v>31.245999999999999</v>
      </c>
      <c r="AP28">
        <v>23.125</v>
      </c>
      <c r="AQ28">
        <v>8.0190000000000001</v>
      </c>
      <c r="AS28">
        <f t="shared" si="8"/>
        <v>45.606205058897082</v>
      </c>
      <c r="AT28">
        <f t="shared" si="0"/>
        <v>43.647742075174527</v>
      </c>
      <c r="AU28">
        <f t="shared" si="1"/>
        <v>32.303463979018467</v>
      </c>
      <c r="AV28">
        <f t="shared" si="2"/>
        <v>11.201793628010771</v>
      </c>
      <c r="AW28">
        <f t="shared" si="9"/>
        <v>24.561994609164415</v>
      </c>
    </row>
    <row r="29" spans="1:62" x14ac:dyDescent="0.3">
      <c r="A29">
        <v>400</v>
      </c>
      <c r="B29">
        <v>30.844000000000001</v>
      </c>
      <c r="C29">
        <v>27.672999999999998</v>
      </c>
      <c r="D29">
        <v>16.239000000000001</v>
      </c>
      <c r="E29">
        <v>5.8609999999999998</v>
      </c>
      <c r="I29">
        <f t="shared" si="3"/>
        <v>43.086185641896023</v>
      </c>
      <c r="J29">
        <f t="shared" si="11"/>
        <v>38.656594970437965</v>
      </c>
      <c r="K29">
        <f t="shared" si="11"/>
        <v>22.684365472660794</v>
      </c>
      <c r="L29">
        <f t="shared" si="11"/>
        <v>8.1872692921525285</v>
      </c>
      <c r="M29">
        <f t="shared" si="7"/>
        <v>19.002074957852418</v>
      </c>
      <c r="AM29">
        <v>400</v>
      </c>
      <c r="AN29">
        <v>30.844000000000001</v>
      </c>
      <c r="AO29">
        <v>29.687999999999999</v>
      </c>
      <c r="AP29">
        <v>24.2</v>
      </c>
      <c r="AQ29">
        <v>6.9169999999999998</v>
      </c>
      <c r="AS29">
        <f t="shared" si="8"/>
        <v>43.086185641896023</v>
      </c>
      <c r="AT29">
        <f t="shared" si="0"/>
        <v>41.471361669582713</v>
      </c>
      <c r="AU29">
        <f t="shared" si="1"/>
        <v>33.805138520745807</v>
      </c>
      <c r="AV29">
        <f t="shared" si="2"/>
        <v>9.6624026094214361</v>
      </c>
      <c r="AW29">
        <f t="shared" si="9"/>
        <v>22.425755414343147</v>
      </c>
    </row>
    <row r="31" spans="1:62" x14ac:dyDescent="0.3">
      <c r="F31">
        <v>100</v>
      </c>
      <c r="G31">
        <v>200</v>
      </c>
    </row>
    <row r="32" spans="1:62" x14ac:dyDescent="0.3">
      <c r="A32" t="s">
        <v>7</v>
      </c>
      <c r="B32" t="s">
        <v>11</v>
      </c>
      <c r="C32" t="s">
        <v>0</v>
      </c>
      <c r="D32" t="s">
        <v>1</v>
      </c>
      <c r="E32" t="s">
        <v>2</v>
      </c>
      <c r="F32" t="s">
        <v>22</v>
      </c>
      <c r="G32" t="s">
        <v>23</v>
      </c>
      <c r="I32" t="s">
        <v>11</v>
      </c>
      <c r="J32" t="s">
        <v>0</v>
      </c>
      <c r="K32" t="s">
        <v>1</v>
      </c>
      <c r="L32" t="s">
        <v>2</v>
      </c>
      <c r="M32" t="s">
        <v>22</v>
      </c>
      <c r="N32" t="s">
        <v>23</v>
      </c>
      <c r="P32" t="s">
        <v>11</v>
      </c>
      <c r="Q32" t="s">
        <v>0</v>
      </c>
      <c r="R32" t="s">
        <v>1</v>
      </c>
      <c r="S32" t="s">
        <v>2</v>
      </c>
      <c r="T32" t="s">
        <v>22</v>
      </c>
      <c r="U32" t="s">
        <v>23</v>
      </c>
      <c r="W32" t="s">
        <v>11</v>
      </c>
      <c r="X32" t="s">
        <v>0</v>
      </c>
      <c r="Y32" t="s">
        <v>1</v>
      </c>
      <c r="Z32" t="s">
        <v>2</v>
      </c>
      <c r="AM32" t="s">
        <v>10</v>
      </c>
      <c r="AN32" t="s">
        <v>11</v>
      </c>
      <c r="AO32" t="s">
        <v>0</v>
      </c>
      <c r="AP32" t="s">
        <v>1</v>
      </c>
      <c r="AQ32" t="s">
        <v>2</v>
      </c>
      <c r="AS32" t="s">
        <v>11</v>
      </c>
      <c r="AT32" t="s">
        <v>0</v>
      </c>
      <c r="AU32" t="s">
        <v>1</v>
      </c>
      <c r="AV32" t="s">
        <v>2</v>
      </c>
      <c r="AZ32" t="s">
        <v>11</v>
      </c>
      <c r="BA32" t="s">
        <v>0</v>
      </c>
      <c r="BB32" t="s">
        <v>1</v>
      </c>
      <c r="BC32" t="s">
        <v>2</v>
      </c>
      <c r="BE32" t="s">
        <v>11</v>
      </c>
      <c r="BF32" t="s">
        <v>0</v>
      </c>
      <c r="BG32" t="s">
        <v>1</v>
      </c>
      <c r="BH32" t="s">
        <v>2</v>
      </c>
    </row>
    <row r="33" spans="1:62" x14ac:dyDescent="0.3">
      <c r="A33">
        <v>0.25</v>
      </c>
      <c r="B33">
        <v>8.9459999999999997</v>
      </c>
      <c r="C33">
        <v>7.9189999999999996</v>
      </c>
      <c r="D33">
        <v>8.6530000000000005</v>
      </c>
      <c r="E33">
        <v>6.2590000000000003</v>
      </c>
      <c r="F33">
        <v>6.7240000000000002</v>
      </c>
      <c r="G33">
        <v>6.8109999999999999</v>
      </c>
      <c r="I33">
        <f>B33/$J$4/$K$4/$L$4*1000</f>
        <v>110.34908104107562</v>
      </c>
      <c r="J33">
        <f>C33/$J$4/$K$4/$L$4*1000</f>
        <v>97.68101640557542</v>
      </c>
      <c r="K33">
        <f>D33/$J$4/$K$4/$L$4*1000</f>
        <v>106.73492043912668</v>
      </c>
      <c r="L33">
        <f>E33/$J$4/$K$4/$L$4*1000</f>
        <v>77.20488466757125</v>
      </c>
      <c r="M33">
        <f>F33/$J$4/$K$4/$L$4*1000</f>
        <v>82.940668558036279</v>
      </c>
      <c r="N33">
        <f t="shared" ref="M33:N48" si="12">G33/$J$4/$K$4/$L$4*1000</f>
        <v>84.013815221413608</v>
      </c>
      <c r="P33">
        <f t="shared" ref="P33:U33" si="13">AVERAGE(I33:I35)</f>
        <v>111.26598412894208</v>
      </c>
      <c r="Q33">
        <f t="shared" si="13"/>
        <v>99.560050984745672</v>
      </c>
      <c r="R33">
        <f t="shared" si="13"/>
        <v>100.71543110891821</v>
      </c>
      <c r="S33">
        <f t="shared" si="13"/>
        <v>82.907775173718179</v>
      </c>
      <c r="T33">
        <f t="shared" si="13"/>
        <v>89.470005345174968</v>
      </c>
      <c r="U33">
        <f t="shared" si="13"/>
        <v>74.256815098063413</v>
      </c>
      <c r="W33">
        <v>111.26598412894208</v>
      </c>
      <c r="X33">
        <v>99.560050984745672</v>
      </c>
      <c r="Y33">
        <v>100.71543110891821</v>
      </c>
      <c r="Z33">
        <v>82.907775173718179</v>
      </c>
      <c r="AA33">
        <v>89.470005345174968</v>
      </c>
      <c r="AB33">
        <v>74.256815098063399</v>
      </c>
      <c r="AC33">
        <v>0.25</v>
      </c>
      <c r="AM33">
        <v>0.25</v>
      </c>
      <c r="AN33">
        <v>5.44</v>
      </c>
      <c r="AO33">
        <v>5.4219999999999997</v>
      </c>
      <c r="AP33">
        <v>4.5449999999999999</v>
      </c>
      <c r="AQ33">
        <v>2.6240000000000001</v>
      </c>
      <c r="AS33">
        <f>AN33/$J$4/$K$4/$L$4*1000</f>
        <v>67.102504008881226</v>
      </c>
      <c r="AT33">
        <f t="shared" ref="AT33:AT50" si="14">AO33/$J$4/$K$4/$L$4*1000</f>
        <v>66.880473664734183</v>
      </c>
      <c r="AU33">
        <f t="shared" ref="AU33:AU50" si="15">AP33/$J$4/$K$4/$L$4*1000</f>
        <v>56.062661897125935</v>
      </c>
      <c r="AV33">
        <f t="shared" ref="AV33:AV50" si="16">AQ33/$J$4/$K$4/$L$4*1000</f>
        <v>32.367090168989769</v>
      </c>
      <c r="AW33">
        <f>AV33/AS33*100</f>
        <v>48.235294117647058</v>
      </c>
      <c r="AZ33">
        <f>AVERAGE(AS33:AS35)</f>
        <v>70.609761111796402</v>
      </c>
      <c r="BA33">
        <f>AVERAGE(AT33:AT35)</f>
        <v>65.6593067719255</v>
      </c>
      <c r="BB33">
        <f>AVERAGE(AU33:AU35)</f>
        <v>57.954031495415485</v>
      </c>
      <c r="BC33">
        <f>AVERAGE(AV33:AV35)</f>
        <v>29.361457176925295</v>
      </c>
      <c r="BE33">
        <v>70.609761111796402</v>
      </c>
      <c r="BF33">
        <v>65.6593067719255</v>
      </c>
      <c r="BG33">
        <v>57.954031495415485</v>
      </c>
      <c r="BH33">
        <v>29.361457176925295</v>
      </c>
      <c r="BI33">
        <v>0.25</v>
      </c>
      <c r="BJ33">
        <f>BH33/BE33*100</f>
        <v>41.582717055843474</v>
      </c>
    </row>
    <row r="34" spans="1:62" x14ac:dyDescent="0.3">
      <c r="A34">
        <v>0.25</v>
      </c>
      <c r="B34">
        <v>9.1560000000000006</v>
      </c>
      <c r="C34">
        <v>7.9749999999999996</v>
      </c>
      <c r="D34">
        <v>7.7160000000000002</v>
      </c>
      <c r="E34">
        <v>6.6660000000000004</v>
      </c>
      <c r="F34">
        <v>7.5750000000000002</v>
      </c>
      <c r="I34">
        <f t="shared" ref="I34:I50" si="17">B34/$J$4/$K$4/$L$4*1000</f>
        <v>112.93943505612435</v>
      </c>
      <c r="J34">
        <f t="shared" ref="J34:J48" si="18">C34/$J$4/$K$4/$L$4*1000</f>
        <v>98.37177747625509</v>
      </c>
      <c r="K34">
        <f t="shared" ref="K34:K48" si="19">D34/$J$4/$K$4/$L$4*1000</f>
        <v>95.17700752436167</v>
      </c>
      <c r="L34">
        <f t="shared" ref="L34:L48" si="20">E34/$J$4/$K$4/$L$4*1000</f>
        <v>82.22523744911804</v>
      </c>
      <c r="M34">
        <f t="shared" si="12"/>
        <v>93.437769828543239</v>
      </c>
      <c r="W34">
        <v>126.9643517947453</v>
      </c>
      <c r="X34">
        <v>135.89490563710376</v>
      </c>
      <c r="Y34">
        <v>126.95201677562602</v>
      </c>
      <c r="Z34">
        <v>100.1850252867892</v>
      </c>
      <c r="AA34">
        <v>106.21684963611695</v>
      </c>
      <c r="AB34">
        <v>78.565848443731767</v>
      </c>
      <c r="AC34">
        <v>0.5</v>
      </c>
      <c r="AM34">
        <v>0.25</v>
      </c>
      <c r="AN34">
        <v>5.7549999999999999</v>
      </c>
      <c r="AO34">
        <v>5.5640000000000001</v>
      </c>
      <c r="AP34">
        <v>4.8049999999999997</v>
      </c>
      <c r="AQ34">
        <v>2.081</v>
      </c>
      <c r="AS34">
        <f t="shared" ref="AS34:AS50" si="21">AN34/$J$4/$K$4/$L$4*1000</f>
        <v>70.988035031454302</v>
      </c>
      <c r="AT34">
        <f t="shared" si="14"/>
        <v>68.632046379671877</v>
      </c>
      <c r="AU34">
        <f t="shared" si="15"/>
        <v>59.269766868138646</v>
      </c>
      <c r="AV34">
        <f t="shared" si="16"/>
        <v>25.669174787220925</v>
      </c>
      <c r="AW34">
        <f t="shared" ref="AW34:AW50" si="22">AV34/AS34*100</f>
        <v>36.1598609904431</v>
      </c>
      <c r="BE34">
        <v>121.21212121212125</v>
      </c>
      <c r="BF34">
        <v>121.57806011265984</v>
      </c>
      <c r="BG34">
        <v>106.24974302043502</v>
      </c>
      <c r="BH34">
        <v>47.975001027918267</v>
      </c>
      <c r="BI34">
        <v>0.5</v>
      </c>
      <c r="BJ34">
        <f t="shared" ref="BJ34:BJ38" si="23">BH34/BE34*100</f>
        <v>39.579375848032562</v>
      </c>
    </row>
    <row r="35" spans="1:62" x14ac:dyDescent="0.3">
      <c r="A35">
        <v>0.25</v>
      </c>
      <c r="B35">
        <v>8.9589999999999996</v>
      </c>
      <c r="C35">
        <v>8.32</v>
      </c>
      <c r="D35">
        <v>8.1259999999999994</v>
      </c>
      <c r="E35">
        <v>7.2389999999999999</v>
      </c>
      <c r="F35">
        <v>7.4610000000000003</v>
      </c>
      <c r="G35">
        <v>5.2290000000000001</v>
      </c>
      <c r="I35">
        <f t="shared" si="17"/>
        <v>110.50943628962625</v>
      </c>
      <c r="J35">
        <f t="shared" si="18"/>
        <v>102.62735907240655</v>
      </c>
      <c r="K35">
        <f t="shared" si="19"/>
        <v>100.23436536326629</v>
      </c>
      <c r="L35">
        <f t="shared" si="20"/>
        <v>89.293203404465274</v>
      </c>
      <c r="M35">
        <f t="shared" si="12"/>
        <v>92.031577648945358</v>
      </c>
      <c r="N35">
        <f t="shared" si="12"/>
        <v>64.499814974713217</v>
      </c>
      <c r="W35">
        <v>287.06878828995519</v>
      </c>
      <c r="X35">
        <v>286.87553965708645</v>
      </c>
      <c r="Y35">
        <v>267.5095596398175</v>
      </c>
      <c r="Z35">
        <v>242.46947082767983</v>
      </c>
      <c r="AA35">
        <v>258.41453887586857</v>
      </c>
      <c r="AB35">
        <v>219.62912709181367</v>
      </c>
      <c r="AC35">
        <v>2</v>
      </c>
      <c r="AM35">
        <v>0.25</v>
      </c>
      <c r="AN35">
        <v>5.9779999999999998</v>
      </c>
      <c r="AO35">
        <v>4.9829999999999997</v>
      </c>
      <c r="AP35">
        <v>4.7450000000000001</v>
      </c>
      <c r="AQ35">
        <v>2.4359999999999999</v>
      </c>
      <c r="AS35">
        <f t="shared" si="21"/>
        <v>73.738744295053664</v>
      </c>
      <c r="AT35">
        <f t="shared" si="14"/>
        <v>61.46540027137042</v>
      </c>
      <c r="AU35">
        <f t="shared" si="15"/>
        <v>58.529665720981875</v>
      </c>
      <c r="AV35">
        <f t="shared" si="16"/>
        <v>30.048106574565189</v>
      </c>
      <c r="AW35">
        <f t="shared" si="22"/>
        <v>40.749414519906317</v>
      </c>
      <c r="BE35">
        <v>255.98042843633075</v>
      </c>
      <c r="BF35">
        <v>241.88150158299413</v>
      </c>
      <c r="BG35">
        <v>228.01694009292382</v>
      </c>
      <c r="BH35">
        <v>133.34566835245263</v>
      </c>
      <c r="BI35">
        <v>2</v>
      </c>
      <c r="BJ35">
        <f t="shared" si="23"/>
        <v>52.092134217838961</v>
      </c>
    </row>
    <row r="36" spans="1:62" x14ac:dyDescent="0.3">
      <c r="A36">
        <v>0.5</v>
      </c>
      <c r="B36">
        <v>10.226000000000001</v>
      </c>
      <c r="C36">
        <v>11.375</v>
      </c>
      <c r="D36">
        <v>10.342000000000001</v>
      </c>
      <c r="E36">
        <v>9.766</v>
      </c>
      <c r="F36">
        <v>8.8279999999999994</v>
      </c>
      <c r="G36">
        <v>6.0880000000000001</v>
      </c>
      <c r="I36">
        <f t="shared" si="17"/>
        <v>126.13790551375357</v>
      </c>
      <c r="J36">
        <f t="shared" si="18"/>
        <v>140.31084248180588</v>
      </c>
      <c r="K36">
        <f t="shared" si="19"/>
        <v>127.56876773159001</v>
      </c>
      <c r="L36">
        <f t="shared" si="20"/>
        <v>120.46379671888492</v>
      </c>
      <c r="M36">
        <f t="shared" si="12"/>
        <v>108.89354878500062</v>
      </c>
      <c r="N36">
        <f t="shared" si="12"/>
        <v>75.095596398174422</v>
      </c>
      <c r="P36">
        <f t="shared" ref="P36:U36" si="24">AVERAGE(I36:I38)</f>
        <v>126.9643517947453</v>
      </c>
      <c r="Q36">
        <f t="shared" si="24"/>
        <v>135.89490563710376</v>
      </c>
      <c r="R36">
        <f t="shared" si="24"/>
        <v>126.95201677562602</v>
      </c>
      <c r="S36">
        <f t="shared" si="24"/>
        <v>100.1850252867892</v>
      </c>
      <c r="T36">
        <f t="shared" si="24"/>
        <v>106.21684963611695</v>
      </c>
      <c r="U36">
        <f t="shared" si="24"/>
        <v>78.565848443731767</v>
      </c>
      <c r="W36">
        <v>310.05304058221287</v>
      </c>
      <c r="X36">
        <v>317.3677069199457</v>
      </c>
      <c r="Y36">
        <v>279.62254841495002</v>
      </c>
      <c r="Z36">
        <v>279.8363554130176</v>
      </c>
      <c r="AA36">
        <v>281.37412112988773</v>
      </c>
      <c r="AB36">
        <v>251.63439003330458</v>
      </c>
      <c r="AC36">
        <v>5</v>
      </c>
      <c r="AM36">
        <v>0.5</v>
      </c>
      <c r="AN36">
        <v>9.4920000000000009</v>
      </c>
      <c r="AO36">
        <v>9.7439999999999998</v>
      </c>
      <c r="AP36">
        <v>8.7070000000000007</v>
      </c>
      <c r="AQ36">
        <v>3.7970000000000002</v>
      </c>
      <c r="AS36">
        <f t="shared" si="21"/>
        <v>117.08400148020232</v>
      </c>
      <c r="AT36">
        <f t="shared" si="14"/>
        <v>120.19242629826076</v>
      </c>
      <c r="AU36">
        <f t="shared" si="15"/>
        <v>107.40101147156778</v>
      </c>
      <c r="AV36">
        <f t="shared" si="16"/>
        <v>46.83606759590478</v>
      </c>
      <c r="AW36">
        <f t="shared" si="22"/>
        <v>40.002107037505262</v>
      </c>
      <c r="AZ36">
        <f>AVERAGE(AS36:AS38)</f>
        <v>121.21212121212125</v>
      </c>
      <c r="BA36">
        <f>AVERAGE(AT36:AT38)</f>
        <v>121.57806011265984</v>
      </c>
      <c r="BB36">
        <f>AVERAGE(AU36:AU38)</f>
        <v>106.24974302043502</v>
      </c>
      <c r="BC36">
        <f>AVERAGE(AV36:AV38)</f>
        <v>47.975001027918267</v>
      </c>
      <c r="BE36">
        <v>315.14329180543569</v>
      </c>
      <c r="BF36">
        <v>301.02791825993995</v>
      </c>
      <c r="BG36">
        <v>268.38123432424658</v>
      </c>
      <c r="BH36">
        <v>206.81715389992189</v>
      </c>
      <c r="BI36">
        <v>5</v>
      </c>
      <c r="BJ36">
        <f t="shared" si="23"/>
        <v>65.626386243248163</v>
      </c>
    </row>
    <row r="37" spans="1:62" x14ac:dyDescent="0.3">
      <c r="A37">
        <v>0.5</v>
      </c>
      <c r="B37">
        <v>9.8469999999999995</v>
      </c>
      <c r="C37">
        <v>10.488</v>
      </c>
      <c r="D37">
        <v>10.247999999999999</v>
      </c>
      <c r="E37">
        <v>8.24</v>
      </c>
      <c r="F37">
        <v>8.3510000000000009</v>
      </c>
      <c r="G37">
        <v>6.383</v>
      </c>
      <c r="I37">
        <f t="shared" si="17"/>
        <v>121.46293326754656</v>
      </c>
      <c r="J37">
        <f t="shared" si="18"/>
        <v>129.36968052300483</v>
      </c>
      <c r="K37">
        <f t="shared" si="19"/>
        <v>126.4092759343777</v>
      </c>
      <c r="L37">
        <f t="shared" si="20"/>
        <v>101.64055754286419</v>
      </c>
      <c r="M37">
        <f t="shared" si="12"/>
        <v>103.00974466510425</v>
      </c>
      <c r="N37">
        <f t="shared" si="12"/>
        <v>78.734427038361915</v>
      </c>
      <c r="W37">
        <v>383.70955141647136</v>
      </c>
      <c r="X37">
        <v>367.17240245055706</v>
      </c>
      <c r="Y37">
        <v>330.57440072365443</v>
      </c>
      <c r="Z37">
        <v>320.61592862135609</v>
      </c>
      <c r="AA37">
        <v>313.74532297191735</v>
      </c>
      <c r="AB37">
        <v>315.08161670983924</v>
      </c>
      <c r="AC37">
        <v>20</v>
      </c>
      <c r="AM37">
        <v>0.5</v>
      </c>
      <c r="AN37">
        <v>10.114000000000001</v>
      </c>
      <c r="AO37">
        <v>9.9499999999999993</v>
      </c>
      <c r="AP37">
        <v>8.2170000000000005</v>
      </c>
      <c r="AQ37">
        <v>4.0350000000000001</v>
      </c>
      <c r="AS37">
        <f t="shared" si="21"/>
        <v>124.75638337239424</v>
      </c>
      <c r="AT37">
        <f t="shared" si="14"/>
        <v>122.73344023683238</v>
      </c>
      <c r="AU37">
        <f t="shared" si="15"/>
        <v>101.35685210312076</v>
      </c>
      <c r="AV37">
        <f t="shared" si="16"/>
        <v>49.771802146293332</v>
      </c>
      <c r="AW37">
        <f t="shared" si="22"/>
        <v>39.895194779513545</v>
      </c>
      <c r="BE37">
        <v>347.21022984252295</v>
      </c>
      <c r="BF37">
        <v>338.50581801735126</v>
      </c>
      <c r="BG37">
        <v>310.91649192056246</v>
      </c>
      <c r="BH37">
        <v>284.0261502405329</v>
      </c>
      <c r="BI37">
        <v>20</v>
      </c>
      <c r="BJ37">
        <f t="shared" si="23"/>
        <v>81.802356563443666</v>
      </c>
    </row>
    <row r="38" spans="1:62" x14ac:dyDescent="0.3">
      <c r="A38">
        <v>0.5</v>
      </c>
      <c r="B38">
        <v>10.805999999999999</v>
      </c>
      <c r="C38">
        <v>11.188000000000001</v>
      </c>
      <c r="D38">
        <v>10.286</v>
      </c>
      <c r="E38">
        <v>6.36</v>
      </c>
      <c r="F38">
        <v>8.6539999999999999</v>
      </c>
      <c r="G38">
        <v>6.6369999999999996</v>
      </c>
      <c r="I38">
        <f t="shared" si="17"/>
        <v>133.29221660293575</v>
      </c>
      <c r="J38">
        <f t="shared" si="18"/>
        <v>138.00419390650057</v>
      </c>
      <c r="K38">
        <f t="shared" si="19"/>
        <v>126.87800666091034</v>
      </c>
      <c r="L38">
        <f t="shared" si="20"/>
        <v>78.450721598618486</v>
      </c>
      <c r="M38">
        <f t="shared" si="12"/>
        <v>106.74725545824597</v>
      </c>
      <c r="N38">
        <f t="shared" si="12"/>
        <v>81.86752189465895</v>
      </c>
      <c r="W38">
        <v>391.65741540232722</v>
      </c>
      <c r="X38">
        <v>357.97458986061429</v>
      </c>
      <c r="Y38">
        <v>344.72266765346814</v>
      </c>
      <c r="Z38">
        <v>356.06677357016571</v>
      </c>
      <c r="AA38">
        <v>355.92286501377413</v>
      </c>
      <c r="AB38">
        <v>310.16816742732618</v>
      </c>
      <c r="AC38">
        <v>100</v>
      </c>
      <c r="AM38">
        <v>0.5</v>
      </c>
      <c r="AN38">
        <v>9.8740000000000006</v>
      </c>
      <c r="AO38">
        <v>9.875</v>
      </c>
      <c r="AP38">
        <v>8.9169999999999998</v>
      </c>
      <c r="AQ38">
        <v>3.8359999999999999</v>
      </c>
      <c r="AS38">
        <f t="shared" si="21"/>
        <v>121.79597878376714</v>
      </c>
      <c r="AT38">
        <f t="shared" si="14"/>
        <v>121.8083138028864</v>
      </c>
      <c r="AU38">
        <f t="shared" si="15"/>
        <v>109.9913654866165</v>
      </c>
      <c r="AV38">
        <f t="shared" si="16"/>
        <v>47.317133341556683</v>
      </c>
      <c r="AW38">
        <f t="shared" si="22"/>
        <v>38.849503747214904</v>
      </c>
      <c r="BE38">
        <v>367.02027054808605</v>
      </c>
      <c r="BF38">
        <v>355.4582459602812</v>
      </c>
      <c r="BG38">
        <v>326.45450433781502</v>
      </c>
      <c r="BH38">
        <v>306.24974302043506</v>
      </c>
      <c r="BI38">
        <v>100</v>
      </c>
      <c r="BJ38">
        <f t="shared" si="23"/>
        <v>83.442187692548984</v>
      </c>
    </row>
    <row r="39" spans="1:62" x14ac:dyDescent="0.3">
      <c r="A39">
        <v>2</v>
      </c>
      <c r="B39">
        <v>23.902000000000001</v>
      </c>
      <c r="C39">
        <v>23.536000000000001</v>
      </c>
      <c r="D39">
        <v>22.074999999999999</v>
      </c>
      <c r="E39">
        <v>21.67</v>
      </c>
      <c r="F39">
        <v>22.097999999999999</v>
      </c>
      <c r="G39">
        <v>16.812999999999999</v>
      </c>
      <c r="I39">
        <f t="shared" si="17"/>
        <v>294.8316269890218</v>
      </c>
      <c r="J39">
        <f t="shared" si="18"/>
        <v>290.31700999136552</v>
      </c>
      <c r="K39">
        <f t="shared" si="19"/>
        <v>272.29554705809795</v>
      </c>
      <c r="L39">
        <f t="shared" si="20"/>
        <v>267.29986431478977</v>
      </c>
      <c r="M39">
        <f t="shared" si="12"/>
        <v>272.57925249784137</v>
      </c>
      <c r="N39">
        <f t="shared" si="12"/>
        <v>207.38867645244852</v>
      </c>
      <c r="P39">
        <f t="shared" ref="P39:U39" si="25">AVERAGE(I39:I41)</f>
        <v>287.06878828995519</v>
      </c>
      <c r="Q39">
        <f t="shared" si="25"/>
        <v>286.87553965708645</v>
      </c>
      <c r="R39">
        <f t="shared" si="25"/>
        <v>267.5095596398175</v>
      </c>
      <c r="S39">
        <f t="shared" si="25"/>
        <v>242.46947082767983</v>
      </c>
      <c r="T39">
        <f t="shared" si="25"/>
        <v>258.41453887586857</v>
      </c>
      <c r="U39">
        <f t="shared" si="25"/>
        <v>219.62912709181367</v>
      </c>
      <c r="AM39">
        <v>2</v>
      </c>
      <c r="AN39">
        <v>20.974</v>
      </c>
      <c r="AO39">
        <v>19.12</v>
      </c>
      <c r="AP39">
        <v>18.986000000000001</v>
      </c>
      <c r="AQ39">
        <v>10.744999999999999</v>
      </c>
      <c r="AS39">
        <f t="shared" si="21"/>
        <v>258.71469100777108</v>
      </c>
      <c r="AT39">
        <f t="shared" si="14"/>
        <v>235.84556556062665</v>
      </c>
      <c r="AU39">
        <f t="shared" si="15"/>
        <v>234.19267299864316</v>
      </c>
      <c r="AV39">
        <f t="shared" si="16"/>
        <v>132.53978043665967</v>
      </c>
      <c r="AW39">
        <f t="shared" si="22"/>
        <v>51.230094402593686</v>
      </c>
      <c r="AZ39">
        <f>AVERAGE(AS39:AS41)</f>
        <v>255.98042843633075</v>
      </c>
      <c r="BA39">
        <f>AVERAGE(AT39:AT41)</f>
        <v>241.88150158299413</v>
      </c>
      <c r="BB39">
        <f>AVERAGE(AU39:AU41)</f>
        <v>228.01694009292382</v>
      </c>
      <c r="BC39">
        <f>AVERAGE(AV39:AV41)</f>
        <v>133.34566835245263</v>
      </c>
    </row>
    <row r="40" spans="1:62" x14ac:dyDescent="0.3">
      <c r="A40">
        <v>2</v>
      </c>
      <c r="B40">
        <v>22.937999999999999</v>
      </c>
      <c r="C40">
        <v>23.334</v>
      </c>
      <c r="D40">
        <v>21.553999999999998</v>
      </c>
      <c r="E40">
        <v>21.178999999999998</v>
      </c>
      <c r="F40">
        <v>20.16</v>
      </c>
      <c r="G40">
        <v>17.864000000000001</v>
      </c>
      <c r="I40">
        <f t="shared" si="17"/>
        <v>282.94066855803629</v>
      </c>
      <c r="J40">
        <f t="shared" si="18"/>
        <v>287.82533612927102</v>
      </c>
      <c r="K40">
        <f t="shared" si="19"/>
        <v>265.86900209695324</v>
      </c>
      <c r="L40">
        <f t="shared" si="20"/>
        <v>261.24336992722334</v>
      </c>
      <c r="M40">
        <f t="shared" si="12"/>
        <v>248.67398544467747</v>
      </c>
      <c r="N40">
        <f t="shared" si="12"/>
        <v>220.3527815468114</v>
      </c>
      <c r="AM40">
        <v>2</v>
      </c>
      <c r="AN40">
        <v>20.352</v>
      </c>
      <c r="AO40">
        <v>19.552</v>
      </c>
      <c r="AP40">
        <v>18.637</v>
      </c>
      <c r="AQ40">
        <v>10.749000000000001</v>
      </c>
      <c r="AS40">
        <f t="shared" si="21"/>
        <v>251.04230911557917</v>
      </c>
      <c r="AT40">
        <f t="shared" si="14"/>
        <v>241.17429382015544</v>
      </c>
      <c r="AU40">
        <f t="shared" si="15"/>
        <v>229.88775132601455</v>
      </c>
      <c r="AV40">
        <f t="shared" si="16"/>
        <v>132.58912051313681</v>
      </c>
      <c r="AW40">
        <f t="shared" si="22"/>
        <v>52.815448113207545</v>
      </c>
    </row>
    <row r="41" spans="1:62" x14ac:dyDescent="0.3">
      <c r="A41">
        <v>2</v>
      </c>
      <c r="B41">
        <v>22.978000000000002</v>
      </c>
      <c r="C41">
        <v>22.901</v>
      </c>
      <c r="D41">
        <v>21.431999999999999</v>
      </c>
      <c r="E41">
        <v>16.122</v>
      </c>
      <c r="F41">
        <v>20.591000000000001</v>
      </c>
      <c r="G41">
        <v>18.739000000000001</v>
      </c>
      <c r="I41">
        <f t="shared" si="17"/>
        <v>283.43406932280749</v>
      </c>
      <c r="J41">
        <f t="shared" si="18"/>
        <v>282.48427285062286</v>
      </c>
      <c r="K41">
        <f t="shared" si="19"/>
        <v>264.36412976440118</v>
      </c>
      <c r="L41">
        <f t="shared" si="20"/>
        <v>198.86517824102629</v>
      </c>
      <c r="M41">
        <f t="shared" si="12"/>
        <v>253.99037868508699</v>
      </c>
      <c r="N41">
        <f t="shared" si="12"/>
        <v>231.14592327618109</v>
      </c>
      <c r="AM41">
        <v>2</v>
      </c>
      <c r="AN41">
        <v>20.931000000000001</v>
      </c>
      <c r="AO41">
        <v>20.155999999999999</v>
      </c>
      <c r="AP41">
        <v>17.832999999999998</v>
      </c>
      <c r="AQ41">
        <v>10.936999999999999</v>
      </c>
      <c r="AS41">
        <f t="shared" si="21"/>
        <v>258.18428518564207</v>
      </c>
      <c r="AT41">
        <f t="shared" si="14"/>
        <v>248.62464536820033</v>
      </c>
      <c r="AU41">
        <f t="shared" si="15"/>
        <v>219.97039595411371</v>
      </c>
      <c r="AV41">
        <f t="shared" si="16"/>
        <v>134.90810410756137</v>
      </c>
      <c r="AW41">
        <f t="shared" si="22"/>
        <v>52.252639625435947</v>
      </c>
    </row>
    <row r="42" spans="1:62" x14ac:dyDescent="0.3">
      <c r="A42">
        <v>5</v>
      </c>
      <c r="B42">
        <v>25.666</v>
      </c>
      <c r="C42">
        <v>26.027999999999999</v>
      </c>
      <c r="D42">
        <v>22.965</v>
      </c>
      <c r="E42">
        <v>21.928999999999998</v>
      </c>
      <c r="F42">
        <v>22.49</v>
      </c>
      <c r="G42">
        <v>20.433</v>
      </c>
      <c r="I42">
        <f t="shared" si="17"/>
        <v>316.59060071543109</v>
      </c>
      <c r="J42">
        <f t="shared" si="18"/>
        <v>321.05587763661032</v>
      </c>
      <c r="K42">
        <f t="shared" si="19"/>
        <v>283.27371407425682</v>
      </c>
      <c r="L42">
        <f t="shared" si="20"/>
        <v>270.49463426668314</v>
      </c>
      <c r="M42">
        <f t="shared" si="12"/>
        <v>277.41457999259899</v>
      </c>
      <c r="N42">
        <f t="shared" si="12"/>
        <v>252.04144566424074</v>
      </c>
      <c r="P42">
        <f t="shared" ref="P42:U42" si="26">AVERAGE(I42:I44)</f>
        <v>310.05304058221287</v>
      </c>
      <c r="Q42">
        <f t="shared" si="26"/>
        <v>317.3677069199457</v>
      </c>
      <c r="R42">
        <f t="shared" si="26"/>
        <v>279.62254841495002</v>
      </c>
      <c r="S42">
        <f t="shared" si="26"/>
        <v>279.8363554130176</v>
      </c>
      <c r="T42">
        <f t="shared" si="26"/>
        <v>281.37412112988773</v>
      </c>
      <c r="U42">
        <f t="shared" si="26"/>
        <v>251.63439003330458</v>
      </c>
      <c r="AM42">
        <v>5</v>
      </c>
      <c r="AN42">
        <v>26.472999999999999</v>
      </c>
      <c r="AO42">
        <v>24.402000000000001</v>
      </c>
      <c r="AP42">
        <v>21.068999999999999</v>
      </c>
      <c r="AQ42">
        <v>16.039000000000001</v>
      </c>
      <c r="AS42">
        <f t="shared" si="21"/>
        <v>326.54496114468981</v>
      </c>
      <c r="AT42">
        <f t="shared" si="14"/>
        <v>300.99913654866168</v>
      </c>
      <c r="AU42">
        <f t="shared" si="15"/>
        <v>259.88651782410267</v>
      </c>
      <c r="AV42">
        <f t="shared" si="16"/>
        <v>197.84137165412611</v>
      </c>
      <c r="AW42">
        <f t="shared" si="22"/>
        <v>60.586257696520995</v>
      </c>
      <c r="AZ42">
        <f>AVERAGE(AS42:AS44)</f>
        <v>315.14329180543569</v>
      </c>
      <c r="BA42">
        <f>AVERAGE(AT42:AT44)</f>
        <v>301.02791825993995</v>
      </c>
      <c r="BB42">
        <f>AVERAGE(AU42:AU44)</f>
        <v>268.38123432424658</v>
      </c>
      <c r="BC42">
        <f>AVERAGE(AV42:AV44)</f>
        <v>206.81715389992189</v>
      </c>
    </row>
    <row r="43" spans="1:62" x14ac:dyDescent="0.3">
      <c r="A43">
        <v>5</v>
      </c>
      <c r="B43">
        <v>24.317</v>
      </c>
      <c r="C43">
        <v>25.678999999999998</v>
      </c>
      <c r="D43">
        <v>22.998999999999999</v>
      </c>
      <c r="E43">
        <v>23.914000000000001</v>
      </c>
      <c r="F43">
        <v>21.882000000000001</v>
      </c>
      <c r="G43">
        <v>19.164999999999999</v>
      </c>
      <c r="I43">
        <f t="shared" si="17"/>
        <v>299.95065992352289</v>
      </c>
      <c r="J43">
        <f t="shared" si="18"/>
        <v>316.75095596398171</v>
      </c>
      <c r="K43">
        <f t="shared" si="19"/>
        <v>283.69310472431232</v>
      </c>
      <c r="L43">
        <f t="shared" si="20"/>
        <v>294.97964721845324</v>
      </c>
      <c r="M43">
        <f t="shared" si="12"/>
        <v>269.91488836807702</v>
      </c>
      <c r="N43">
        <f t="shared" si="12"/>
        <v>236.40064142099422</v>
      </c>
      <c r="AM43">
        <v>5</v>
      </c>
      <c r="AN43">
        <v>24.98</v>
      </c>
      <c r="AO43">
        <v>23.93</v>
      </c>
      <c r="AP43">
        <v>22.571999999999999</v>
      </c>
      <c r="AQ43">
        <v>16.989999999999998</v>
      </c>
      <c r="AS43">
        <f t="shared" si="21"/>
        <v>308.12877759960531</v>
      </c>
      <c r="AT43">
        <f t="shared" si="14"/>
        <v>295.17700752436167</v>
      </c>
      <c r="AU43">
        <f t="shared" si="15"/>
        <v>278.4260515603799</v>
      </c>
      <c r="AV43">
        <f t="shared" si="16"/>
        <v>209.57197483656097</v>
      </c>
      <c r="AW43">
        <f t="shared" si="22"/>
        <v>68.014411529223366</v>
      </c>
    </row>
    <row r="44" spans="1:62" x14ac:dyDescent="0.3">
      <c r="A44">
        <v>5</v>
      </c>
      <c r="B44">
        <v>25.425000000000001</v>
      </c>
      <c r="C44">
        <v>25.48</v>
      </c>
      <c r="D44">
        <v>22.042999999999999</v>
      </c>
      <c r="E44">
        <v>22.216000000000001</v>
      </c>
      <c r="F44">
        <v>24.061</v>
      </c>
      <c r="G44">
        <v>21.602</v>
      </c>
      <c r="I44">
        <f t="shared" si="17"/>
        <v>313.61786110768469</v>
      </c>
      <c r="J44">
        <f t="shared" si="18"/>
        <v>314.29628715924514</v>
      </c>
      <c r="K44">
        <f t="shared" si="19"/>
        <v>271.90082644628092</v>
      </c>
      <c r="L44">
        <f t="shared" si="20"/>
        <v>274.03478475391643</v>
      </c>
      <c r="M44">
        <f t="shared" si="12"/>
        <v>296.79289502898729</v>
      </c>
      <c r="N44">
        <f t="shared" si="12"/>
        <v>266.46108301467871</v>
      </c>
      <c r="AM44">
        <v>5</v>
      </c>
      <c r="AN44">
        <v>25.193000000000001</v>
      </c>
      <c r="AO44">
        <v>24.881</v>
      </c>
      <c r="AP44">
        <v>21.632000000000001</v>
      </c>
      <c r="AQ44">
        <v>17.271000000000001</v>
      </c>
      <c r="AS44">
        <f t="shared" si="21"/>
        <v>310.75613667201191</v>
      </c>
      <c r="AT44">
        <f t="shared" si="14"/>
        <v>306.90761070679656</v>
      </c>
      <c r="AU44">
        <f t="shared" si="15"/>
        <v>266.8311335882571</v>
      </c>
      <c r="AV44">
        <f t="shared" si="16"/>
        <v>213.0381152090786</v>
      </c>
      <c r="AW44">
        <f t="shared" si="22"/>
        <v>68.554757273845894</v>
      </c>
    </row>
    <row r="45" spans="1:62" x14ac:dyDescent="0.3">
      <c r="A45">
        <v>20</v>
      </c>
      <c r="B45">
        <v>30.151</v>
      </c>
      <c r="C45">
        <v>30.161999999999999</v>
      </c>
      <c r="D45">
        <v>28.266999999999999</v>
      </c>
      <c r="E45">
        <v>28.143000000000001</v>
      </c>
      <c r="F45">
        <v>25.901</v>
      </c>
      <c r="G45">
        <v>23.297000000000001</v>
      </c>
      <c r="I45">
        <f t="shared" si="17"/>
        <v>371.91316146540032</v>
      </c>
      <c r="J45">
        <f t="shared" si="18"/>
        <v>372.0488466757123</v>
      </c>
      <c r="K45">
        <f t="shared" si="19"/>
        <v>348.6739854446775</v>
      </c>
      <c r="L45">
        <f t="shared" si="20"/>
        <v>347.1444430738868</v>
      </c>
      <c r="M45">
        <f t="shared" si="12"/>
        <v>319.48933020846181</v>
      </c>
      <c r="N45">
        <f t="shared" si="12"/>
        <v>287.3689404218577</v>
      </c>
      <c r="P45">
        <f t="shared" ref="P45:U45" si="27">AVERAGE(I45:I47)</f>
        <v>383.70955141647136</v>
      </c>
      <c r="Q45">
        <f t="shared" si="27"/>
        <v>367.17240245055706</v>
      </c>
      <c r="R45">
        <f t="shared" si="27"/>
        <v>330.57440072365443</v>
      </c>
      <c r="S45">
        <f t="shared" si="27"/>
        <v>320.61592862135609</v>
      </c>
      <c r="T45">
        <f t="shared" si="27"/>
        <v>313.74532297191735</v>
      </c>
      <c r="U45">
        <f t="shared" si="27"/>
        <v>315.08161670983924</v>
      </c>
      <c r="AM45">
        <v>20</v>
      </c>
      <c r="AN45">
        <v>28.667999999999999</v>
      </c>
      <c r="AO45">
        <v>26.571000000000002</v>
      </c>
      <c r="AP45">
        <v>26.524000000000001</v>
      </c>
      <c r="AQ45">
        <v>23.164999999999999</v>
      </c>
      <c r="AS45">
        <f t="shared" si="21"/>
        <v>353.62032811150863</v>
      </c>
      <c r="AT45">
        <f t="shared" si="14"/>
        <v>327.75379301837921</v>
      </c>
      <c r="AU45">
        <f t="shared" si="15"/>
        <v>327.17404711977298</v>
      </c>
      <c r="AV45">
        <f t="shared" si="16"/>
        <v>285.74071789811268</v>
      </c>
      <c r="AW45">
        <f t="shared" si="22"/>
        <v>80.804381191572446</v>
      </c>
      <c r="AZ45">
        <f>AVERAGE(AS45:AS47)</f>
        <v>347.21022984252295</v>
      </c>
      <c r="BA45">
        <f>AVERAGE(AT45:AT47)</f>
        <v>338.50581801735126</v>
      </c>
      <c r="BB45">
        <f>AVERAGE(AU45:AU47)</f>
        <v>310.91649192056246</v>
      </c>
      <c r="BC45">
        <f>AVERAGE(AV45:AV47)</f>
        <v>284.0261502405329</v>
      </c>
    </row>
    <row r="46" spans="1:62" x14ac:dyDescent="0.3">
      <c r="A46">
        <v>20</v>
      </c>
      <c r="B46">
        <v>32.220999999999997</v>
      </c>
      <c r="C46">
        <v>28.617000000000001</v>
      </c>
      <c r="D46">
        <v>28.161999999999999</v>
      </c>
      <c r="E46">
        <v>24.013000000000002</v>
      </c>
      <c r="F46">
        <v>25.234000000000002</v>
      </c>
      <c r="G46">
        <v>25.247</v>
      </c>
      <c r="I46">
        <f t="shared" si="17"/>
        <v>397.44665104230904</v>
      </c>
      <c r="J46">
        <f t="shared" si="18"/>
        <v>352.99124213642534</v>
      </c>
      <c r="K46">
        <f t="shared" si="19"/>
        <v>347.378808437153</v>
      </c>
      <c r="L46">
        <f t="shared" si="20"/>
        <v>296.20081411126193</v>
      </c>
      <c r="M46">
        <f t="shared" si="12"/>
        <v>311.26187245590233</v>
      </c>
      <c r="N46">
        <f t="shared" si="12"/>
        <v>311.42222770445301</v>
      </c>
      <c r="AM46">
        <v>20</v>
      </c>
      <c r="AN46">
        <v>26.902000000000001</v>
      </c>
      <c r="AO46">
        <v>27.061</v>
      </c>
      <c r="AP46">
        <v>23.722999999999999</v>
      </c>
      <c r="AQ46">
        <v>22.992999999999999</v>
      </c>
      <c r="AS46">
        <f t="shared" si="21"/>
        <v>331.83668434686075</v>
      </c>
      <c r="AT46">
        <f t="shared" si="14"/>
        <v>333.79795238682624</v>
      </c>
      <c r="AU46">
        <f t="shared" si="15"/>
        <v>292.62365856667071</v>
      </c>
      <c r="AV46">
        <f t="shared" si="16"/>
        <v>283.61909460959669</v>
      </c>
      <c r="AW46">
        <f t="shared" si="22"/>
        <v>85.469481822912812</v>
      </c>
    </row>
    <row r="47" spans="1:62" x14ac:dyDescent="0.3">
      <c r="A47">
        <v>20</v>
      </c>
      <c r="B47">
        <v>30.95</v>
      </c>
      <c r="C47">
        <v>30.521000000000001</v>
      </c>
      <c r="D47">
        <v>23.97</v>
      </c>
      <c r="E47">
        <v>25.821000000000002</v>
      </c>
      <c r="F47">
        <v>25.170999999999999</v>
      </c>
      <c r="G47">
        <v>28.087</v>
      </c>
      <c r="I47">
        <f t="shared" si="17"/>
        <v>381.76884174170465</v>
      </c>
      <c r="J47">
        <f t="shared" si="18"/>
        <v>376.47711853953371</v>
      </c>
      <c r="K47">
        <f t="shared" si="19"/>
        <v>295.67040828913287</v>
      </c>
      <c r="L47">
        <f t="shared" si="20"/>
        <v>318.50252867891948</v>
      </c>
      <c r="M47">
        <f t="shared" si="12"/>
        <v>310.48476625138773</v>
      </c>
      <c r="N47">
        <f t="shared" si="12"/>
        <v>346.45368200320712</v>
      </c>
      <c r="AM47">
        <v>20</v>
      </c>
      <c r="AN47">
        <v>28.875</v>
      </c>
      <c r="AO47">
        <v>28.696000000000002</v>
      </c>
      <c r="AP47">
        <v>25.370999999999999</v>
      </c>
      <c r="AQ47">
        <v>22.92</v>
      </c>
      <c r="AS47">
        <f t="shared" si="21"/>
        <v>356.17367706919953</v>
      </c>
      <c r="AT47">
        <f t="shared" si="14"/>
        <v>353.96570864684844</v>
      </c>
      <c r="AU47">
        <f t="shared" si="15"/>
        <v>312.95177007524359</v>
      </c>
      <c r="AV47">
        <f t="shared" si="16"/>
        <v>282.71863821388928</v>
      </c>
      <c r="AW47">
        <f t="shared" si="22"/>
        <v>79.376623376623385</v>
      </c>
    </row>
    <row r="48" spans="1:62" x14ac:dyDescent="0.3">
      <c r="A48">
        <v>100</v>
      </c>
      <c r="B48">
        <v>29.527999999999999</v>
      </c>
      <c r="C48">
        <v>28.789000000000001</v>
      </c>
      <c r="D48">
        <v>28.21</v>
      </c>
      <c r="E48">
        <v>29.274000000000001</v>
      </c>
      <c r="F48">
        <v>27.887</v>
      </c>
      <c r="G48">
        <v>26.489000000000001</v>
      </c>
      <c r="I48">
        <f t="shared" si="17"/>
        <v>364.22844455408904</v>
      </c>
      <c r="J48">
        <f t="shared" si="18"/>
        <v>355.11286542494145</v>
      </c>
      <c r="K48">
        <f t="shared" si="19"/>
        <v>347.97088935487847</v>
      </c>
      <c r="L48">
        <f t="shared" si="20"/>
        <v>361.09534969779207</v>
      </c>
      <c r="M48">
        <f t="shared" si="12"/>
        <v>343.98667817935114</v>
      </c>
      <c r="N48">
        <f t="shared" si="12"/>
        <v>326.7423214505983</v>
      </c>
      <c r="P48">
        <f t="shared" ref="P48:U48" si="28">AVERAGE(I48:I50)</f>
        <v>391.65741540232722</v>
      </c>
      <c r="Q48">
        <f t="shared" si="28"/>
        <v>357.97458986061429</v>
      </c>
      <c r="R48">
        <f t="shared" si="28"/>
        <v>344.72266765346814</v>
      </c>
      <c r="S48">
        <f t="shared" si="28"/>
        <v>356.06677357016571</v>
      </c>
      <c r="T48">
        <f t="shared" si="28"/>
        <v>355.92286501377413</v>
      </c>
      <c r="U48">
        <f t="shared" si="28"/>
        <v>310.16816742732618</v>
      </c>
      <c r="AM48">
        <v>100</v>
      </c>
      <c r="AN48">
        <v>30.593</v>
      </c>
      <c r="AO48">
        <v>28.628</v>
      </c>
      <c r="AP48">
        <v>23.722000000000001</v>
      </c>
      <c r="AQ48">
        <v>24.797999999999998</v>
      </c>
      <c r="AS48">
        <f t="shared" si="21"/>
        <v>377.36523991612188</v>
      </c>
      <c r="AT48">
        <f t="shared" si="14"/>
        <v>353.12692734673732</v>
      </c>
      <c r="AU48">
        <f t="shared" si="15"/>
        <v>292.61132354755154</v>
      </c>
      <c r="AV48">
        <f t="shared" si="16"/>
        <v>305.88380411989641</v>
      </c>
      <c r="AW48">
        <f t="shared" si="22"/>
        <v>81.05775831072468</v>
      </c>
      <c r="AZ48">
        <f>AVERAGE(AS48:AS50)</f>
        <v>367.02027054808605</v>
      </c>
      <c r="BA48">
        <f>AVERAGE(AT48:AT50)</f>
        <v>355.4582459602812</v>
      </c>
      <c r="BB48">
        <f>AVERAGE(AU48:AU50)</f>
        <v>326.45450433781502</v>
      </c>
      <c r="BC48">
        <f>AVERAGE(AV48:AV50)</f>
        <v>306.24974302043506</v>
      </c>
    </row>
    <row r="49" spans="1:62" x14ac:dyDescent="0.3">
      <c r="A49">
        <v>100</v>
      </c>
      <c r="B49">
        <v>32.223999999999997</v>
      </c>
      <c r="C49">
        <v>26.669</v>
      </c>
      <c r="D49">
        <v>28.59</v>
      </c>
      <c r="E49">
        <v>28.111999999999998</v>
      </c>
      <c r="F49">
        <v>26.062999999999999</v>
      </c>
      <c r="G49">
        <v>24.998999999999999</v>
      </c>
      <c r="I49">
        <f t="shared" si="17"/>
        <v>397.48365609966697</v>
      </c>
      <c r="J49">
        <f t="shared" ref="J49:N50" si="29">C49/$J$4/$K$4/$L$4*1000</f>
        <v>328.96262489206862</v>
      </c>
      <c r="K49">
        <f t="shared" si="29"/>
        <v>352.65819662020482</v>
      </c>
      <c r="L49">
        <f t="shared" si="29"/>
        <v>346.76205748118906</v>
      </c>
      <c r="M49">
        <f t="shared" si="29"/>
        <v>321.48760330578511</v>
      </c>
      <c r="N49">
        <f t="shared" si="29"/>
        <v>308.36314296287156</v>
      </c>
      <c r="AM49">
        <v>100</v>
      </c>
      <c r="AN49">
        <v>29.888999999999999</v>
      </c>
      <c r="AO49">
        <v>29.077000000000002</v>
      </c>
      <c r="AP49">
        <v>26.518999999999998</v>
      </c>
      <c r="AQ49">
        <v>24.965</v>
      </c>
      <c r="AS49">
        <f t="shared" si="21"/>
        <v>368.68138645614903</v>
      </c>
      <c r="AT49">
        <f t="shared" si="14"/>
        <v>358.66535093129397</v>
      </c>
      <c r="AU49">
        <f t="shared" si="15"/>
        <v>327.11237202417658</v>
      </c>
      <c r="AV49">
        <f t="shared" si="16"/>
        <v>307.94375231281606</v>
      </c>
      <c r="AW49">
        <f t="shared" si="22"/>
        <v>83.525711800327869</v>
      </c>
    </row>
    <row r="50" spans="1:62" x14ac:dyDescent="0.3">
      <c r="A50">
        <v>100</v>
      </c>
      <c r="B50">
        <v>33.503</v>
      </c>
      <c r="C50">
        <v>31.605</v>
      </c>
      <c r="D50">
        <v>27.04</v>
      </c>
      <c r="E50">
        <v>29.213000000000001</v>
      </c>
      <c r="F50">
        <v>32.613999999999997</v>
      </c>
      <c r="G50">
        <v>23.948</v>
      </c>
      <c r="I50">
        <f t="shared" si="17"/>
        <v>413.26014555322564</v>
      </c>
      <c r="J50">
        <f t="shared" si="29"/>
        <v>389.84827926483291</v>
      </c>
      <c r="K50">
        <f t="shared" si="29"/>
        <v>333.53891698532129</v>
      </c>
      <c r="L50">
        <f t="shared" si="29"/>
        <v>360.34291353151599</v>
      </c>
      <c r="M50">
        <f t="shared" si="29"/>
        <v>402.29431355618601</v>
      </c>
      <c r="N50">
        <f t="shared" si="29"/>
        <v>295.39903786850874</v>
      </c>
      <c r="AM50">
        <v>100</v>
      </c>
      <c r="AN50">
        <v>28.780999999999999</v>
      </c>
      <c r="AO50">
        <v>28.745999999999999</v>
      </c>
      <c r="AP50">
        <v>29.155999999999999</v>
      </c>
      <c r="AQ50">
        <v>24.72</v>
      </c>
      <c r="AS50">
        <f t="shared" si="21"/>
        <v>355.01418527198717</v>
      </c>
      <c r="AT50">
        <f t="shared" si="14"/>
        <v>354.58245960281232</v>
      </c>
      <c r="AU50">
        <f t="shared" si="15"/>
        <v>359.63981744171701</v>
      </c>
      <c r="AV50">
        <f t="shared" si="16"/>
        <v>304.9216726285926</v>
      </c>
      <c r="AW50">
        <f t="shared" si="22"/>
        <v>85.889996872937019</v>
      </c>
    </row>
    <row r="52" spans="1:62" x14ac:dyDescent="0.3">
      <c r="A52" t="s">
        <v>5</v>
      </c>
      <c r="B52" t="s">
        <v>11</v>
      </c>
      <c r="C52" t="s">
        <v>0</v>
      </c>
      <c r="D52" t="s">
        <v>1</v>
      </c>
      <c r="E52" t="s">
        <v>2</v>
      </c>
      <c r="I52" t="s">
        <v>11</v>
      </c>
      <c r="J52" t="s">
        <v>0</v>
      </c>
      <c r="K52" t="s">
        <v>1</v>
      </c>
      <c r="L52" t="s">
        <v>2</v>
      </c>
      <c r="P52" t="s">
        <v>11</v>
      </c>
      <c r="Q52" t="s">
        <v>0</v>
      </c>
      <c r="R52" t="s">
        <v>1</v>
      </c>
      <c r="S52" t="s">
        <v>2</v>
      </c>
      <c r="W52" t="s">
        <v>11</v>
      </c>
      <c r="X52" t="s">
        <v>0</v>
      </c>
      <c r="Y52" t="s">
        <v>1</v>
      </c>
      <c r="Z52" t="s">
        <v>2</v>
      </c>
      <c r="AM52" t="s">
        <v>21</v>
      </c>
      <c r="AN52" t="s">
        <v>11</v>
      </c>
      <c r="AO52" t="s">
        <v>0</v>
      </c>
      <c r="AP52" t="s">
        <v>1</v>
      </c>
      <c r="AQ52" t="s">
        <v>2</v>
      </c>
      <c r="AS52" t="s">
        <v>11</v>
      </c>
      <c r="AT52" t="s">
        <v>0</v>
      </c>
      <c r="AU52" t="s">
        <v>1</v>
      </c>
      <c r="AV52" t="s">
        <v>2</v>
      </c>
      <c r="AZ52" t="s">
        <v>11</v>
      </c>
      <c r="BA52" t="s">
        <v>0</v>
      </c>
      <c r="BB52" t="s">
        <v>1</v>
      </c>
      <c r="BC52" t="s">
        <v>2</v>
      </c>
      <c r="BE52" t="s">
        <v>11</v>
      </c>
      <c r="BF52" t="s">
        <v>0</v>
      </c>
      <c r="BG52" t="s">
        <v>1</v>
      </c>
      <c r="BH52" t="s">
        <v>2</v>
      </c>
    </row>
    <row r="53" spans="1:62" x14ac:dyDescent="0.3">
      <c r="A53">
        <v>0.5</v>
      </c>
      <c r="B53">
        <v>17.170000000000002</v>
      </c>
      <c r="C53">
        <v>10.631</v>
      </c>
      <c r="D53">
        <v>4.8710000000000004</v>
      </c>
      <c r="E53">
        <v>2.5910000000000002</v>
      </c>
      <c r="I53">
        <f>B53/$J$5/$K$5/$L$5*1000</f>
        <v>100.47692892881179</v>
      </c>
      <c r="J53">
        <f>C53/$J$5/$K$5/$L$5*1000</f>
        <v>62.211428738625386</v>
      </c>
      <c r="K53">
        <f>D53/$J$5/$K$5/$L$5*1000</f>
        <v>28.504549843461977</v>
      </c>
      <c r="L53">
        <f>E53/$J$5/$K$5/$L$5*1000</f>
        <v>15.16224361412646</v>
      </c>
      <c r="M53">
        <f>L53/I53*100</f>
        <v>15.090273733255676</v>
      </c>
      <c r="P53">
        <f>AVERAGE(I53:I55)</f>
        <v>97.348119105441285</v>
      </c>
      <c r="Q53">
        <f>AVERAGE(J53:J55)</f>
        <v>64.638011918346635</v>
      </c>
      <c r="R53">
        <f>AVERAGE(K53:K55)</f>
        <v>27.663828500648588</v>
      </c>
      <c r="S53">
        <f>AVERAGE(L53:L55)</f>
        <v>15.269528240239538</v>
      </c>
      <c r="W53">
        <v>97.348119105441285</v>
      </c>
      <c r="X53">
        <v>64.638011918346635</v>
      </c>
      <c r="Y53">
        <v>27.663828500648588</v>
      </c>
      <c r="Z53">
        <v>15.269528240239538</v>
      </c>
      <c r="AA53">
        <v>0.5</v>
      </c>
      <c r="AM53">
        <v>0.5</v>
      </c>
      <c r="AN53">
        <v>17.170000000000002</v>
      </c>
      <c r="AO53">
        <v>14.602</v>
      </c>
      <c r="AP53">
        <v>13.404999999999999</v>
      </c>
      <c r="AQ53" s="3">
        <v>1.55</v>
      </c>
      <c r="AS53">
        <f t="shared" ref="AS53:AS59" si="30">AN53/$J$5/$K$5/$L$5*1000</f>
        <v>100.47692892881179</v>
      </c>
      <c r="AT53">
        <f t="shared" ref="AT53:AT70" si="31">AO53/$J$5/$K$5/$L$5*1000</f>
        <v>85.449278754718094</v>
      </c>
      <c r="AU53">
        <f>AP53/$J$5/$K$5/$L$5*1000</f>
        <v>78.444567984316933</v>
      </c>
      <c r="AV53">
        <f t="shared" ref="AV53:AV70" si="32">AQ53/$J$5/$K$5/$L$5*1000</f>
        <v>9.0704274804693235</v>
      </c>
      <c r="AW53">
        <f>AV53/AS53*100</f>
        <v>9.0273733255678508</v>
      </c>
      <c r="AZ53">
        <f>AVERAGE(AS53:AS55)</f>
        <v>97.348119105441285</v>
      </c>
      <c r="BA53">
        <f>AVERAGE(AT53:AT55)</f>
        <v>87.951936487501357</v>
      </c>
      <c r="BB53">
        <f>AVERAGE(AU53:AU55)</f>
        <v>74.67595166339936</v>
      </c>
      <c r="BC53">
        <f>AVERAGE(AV53:AV55)</f>
        <v>8.4930411290243928</v>
      </c>
      <c r="BE53">
        <v>97.348119105441299</v>
      </c>
      <c r="BF53">
        <v>87.951936487501357</v>
      </c>
      <c r="BG53">
        <v>74.67595166339936</v>
      </c>
      <c r="BH53">
        <v>8.4930411290243928</v>
      </c>
      <c r="BI53">
        <v>0.5</v>
      </c>
      <c r="BJ53">
        <f>BH53/BE53*100</f>
        <v>8.724401875525988</v>
      </c>
    </row>
    <row r="54" spans="1:62" x14ac:dyDescent="0.3">
      <c r="A54">
        <v>0.5</v>
      </c>
      <c r="B54">
        <v>16.329000000000001</v>
      </c>
      <c r="C54">
        <v>11.500999999999999</v>
      </c>
      <c r="D54">
        <v>4.6390000000000002</v>
      </c>
      <c r="E54">
        <v>2.6349999999999998</v>
      </c>
      <c r="I54">
        <f t="shared" ref="I54:I70" si="33">B54/$J$5/$K$5/$L$5*1000</f>
        <v>95.55549053457004</v>
      </c>
      <c r="J54">
        <f t="shared" ref="J54:J68" si="34">C54/$J$5/$K$5/$L$5*1000</f>
        <v>67.302571905082345</v>
      </c>
      <c r="K54">
        <f t="shared" ref="K54:K68" si="35">D54/$J$5/$K$5/$L$5*1000</f>
        <v>27.146911665740124</v>
      </c>
      <c r="L54">
        <f t="shared" ref="L54:L68" si="36">E54/$J$5/$K$5/$L$5*1000</f>
        <v>15.419726716797847</v>
      </c>
      <c r="M54">
        <f t="shared" ref="M54:M70" si="37">L54/I54*100</f>
        <v>16.136934288688835</v>
      </c>
      <c r="W54">
        <v>271.31111566258011</v>
      </c>
      <c r="X54">
        <v>191.44843998400484</v>
      </c>
      <c r="Y54">
        <v>75.306005013117996</v>
      </c>
      <c r="Z54">
        <v>40.323414381991789</v>
      </c>
      <c r="AA54">
        <v>2</v>
      </c>
      <c r="AM54">
        <v>0.5</v>
      </c>
      <c r="AN54">
        <v>16.329000000000001</v>
      </c>
      <c r="AO54">
        <v>14.879</v>
      </c>
      <c r="AP54">
        <v>10.726000000000001</v>
      </c>
      <c r="AQ54">
        <v>1.5589999999999999</v>
      </c>
      <c r="AS54">
        <f t="shared" si="30"/>
        <v>95.55549053457004</v>
      </c>
      <c r="AT54">
        <f>AO54/$J$5/$K$5/$L$5*1000</f>
        <v>87.070251923808399</v>
      </c>
      <c r="AU54">
        <f t="shared" ref="AU54:AU70" si="38">AP54/$J$5/$K$5/$L$5*1000</f>
        <v>62.767358164847714</v>
      </c>
      <c r="AV54">
        <f t="shared" si="32"/>
        <v>9.1230944787430133</v>
      </c>
      <c r="AW54">
        <f t="shared" ref="AW54:AW70" si="39">AV54/AS54*100</f>
        <v>9.5474309510686481</v>
      </c>
      <c r="BE54">
        <v>271.31111566258011</v>
      </c>
      <c r="BF54">
        <v>231.88499088080675</v>
      </c>
      <c r="BG54">
        <v>180.40982727175196</v>
      </c>
      <c r="BH54">
        <v>22.851625362085613</v>
      </c>
      <c r="BI54">
        <v>2</v>
      </c>
      <c r="BJ54">
        <f t="shared" ref="BJ54:BJ58" si="40">BH54/BE54*100</f>
        <v>8.4226646248085757</v>
      </c>
    </row>
    <row r="55" spans="1:62" x14ac:dyDescent="0.3">
      <c r="A55">
        <v>0.5</v>
      </c>
      <c r="B55">
        <v>16.407</v>
      </c>
      <c r="C55">
        <v>11.005000000000001</v>
      </c>
      <c r="D55">
        <v>4.6719999999999997</v>
      </c>
      <c r="E55">
        <v>2.6019999999999999</v>
      </c>
      <c r="I55">
        <f t="shared" si="33"/>
        <v>96.011937852942026</v>
      </c>
      <c r="J55">
        <f t="shared" si="34"/>
        <v>64.400035111332187</v>
      </c>
      <c r="K55">
        <f t="shared" si="35"/>
        <v>27.340023992743653</v>
      </c>
      <c r="L55">
        <f t="shared" si="36"/>
        <v>15.226614389794303</v>
      </c>
      <c r="M55">
        <f t="shared" si="37"/>
        <v>15.859084537087828</v>
      </c>
      <c r="W55">
        <v>670.40017165540178</v>
      </c>
      <c r="X55">
        <v>487.05854814641424</v>
      </c>
      <c r="Y55">
        <v>193.31129121924104</v>
      </c>
      <c r="Z55">
        <v>111.07664998878387</v>
      </c>
      <c r="AA55">
        <v>5</v>
      </c>
      <c r="AM55">
        <v>0.5</v>
      </c>
      <c r="AN55">
        <v>16.407</v>
      </c>
      <c r="AO55">
        <v>15.608000000000001</v>
      </c>
      <c r="AP55">
        <v>14.151999999999999</v>
      </c>
      <c r="AQ55">
        <v>1.2450000000000001</v>
      </c>
      <c r="AS55">
        <f t="shared" si="30"/>
        <v>96.011937852942026</v>
      </c>
      <c r="AT55">
        <f t="shared" si="31"/>
        <v>91.336278783977534</v>
      </c>
      <c r="AU55">
        <f t="shared" si="38"/>
        <v>82.815928841033454</v>
      </c>
      <c r="AV55">
        <f t="shared" si="32"/>
        <v>7.2856014278608434</v>
      </c>
      <c r="AW55">
        <f t="shared" si="39"/>
        <v>7.5882245383068234</v>
      </c>
      <c r="BE55">
        <v>670.40017165540178</v>
      </c>
      <c r="BF55">
        <v>602.62164613629045</v>
      </c>
      <c r="BG55">
        <v>505.8509133822941</v>
      </c>
      <c r="BH55">
        <v>79.318450029747098</v>
      </c>
      <c r="BI55">
        <v>5</v>
      </c>
      <c r="BJ55">
        <f t="shared" si="40"/>
        <v>11.831508013174894</v>
      </c>
    </row>
    <row r="56" spans="1:62" x14ac:dyDescent="0.3">
      <c r="A56">
        <v>2</v>
      </c>
      <c r="B56">
        <v>45.526000000000003</v>
      </c>
      <c r="C56">
        <v>33.15</v>
      </c>
      <c r="D56">
        <v>12.476000000000001</v>
      </c>
      <c r="E56">
        <v>6.8789999999999996</v>
      </c>
      <c r="I56">
        <f t="shared" si="33"/>
        <v>266.41308482312672</v>
      </c>
      <c r="J56">
        <f t="shared" si="34"/>
        <v>193.99011030810195</v>
      </c>
      <c r="K56">
        <f t="shared" si="35"/>
        <v>73.008163384732413</v>
      </c>
      <c r="L56">
        <f t="shared" si="36"/>
        <v>40.255142347192553</v>
      </c>
      <c r="M56">
        <f t="shared" si="37"/>
        <v>15.110047006106397</v>
      </c>
      <c r="P56">
        <f>AVERAGE(I56:I58)</f>
        <v>271.31111566258011</v>
      </c>
      <c r="Q56">
        <f>AVERAGE(J56:J58)</f>
        <v>191.44843998400484</v>
      </c>
      <c r="R56">
        <f>AVERAGE(K56:K58)</f>
        <v>75.306005013117996</v>
      </c>
      <c r="S56">
        <f>AVERAGE(L56:L58)</f>
        <v>40.323414381991789</v>
      </c>
      <c r="W56">
        <v>921.78365567486924</v>
      </c>
      <c r="X56">
        <v>695.81687489637295</v>
      </c>
      <c r="Y56">
        <v>266.23557753264862</v>
      </c>
      <c r="Z56">
        <v>156.25323073021818</v>
      </c>
      <c r="AA56">
        <v>10</v>
      </c>
      <c r="AM56">
        <v>2</v>
      </c>
      <c r="AN56">
        <v>45.526000000000003</v>
      </c>
      <c r="AO56">
        <v>40.421999999999997</v>
      </c>
      <c r="AP56">
        <v>31.449000000000002</v>
      </c>
      <c r="AQ56">
        <v>4.4450000000000003</v>
      </c>
      <c r="AS56">
        <f t="shared" si="30"/>
        <v>266.41308482312672</v>
      </c>
      <c r="AT56">
        <f t="shared" si="31"/>
        <v>236.54504491324573</v>
      </c>
      <c r="AU56">
        <f t="shared" si="38"/>
        <v>184.036047634374</v>
      </c>
      <c r="AV56">
        <f t="shared" si="32"/>
        <v>26.011645258507187</v>
      </c>
      <c r="AW56">
        <f t="shared" si="39"/>
        <v>9.7636515397794668</v>
      </c>
      <c r="AZ56">
        <f>AVERAGE(AS56:AS58)</f>
        <v>271.31111566258011</v>
      </c>
      <c r="BA56">
        <f>AVERAGE(AT56:AT58)</f>
        <v>231.88499088080675</v>
      </c>
      <c r="BB56">
        <f>AVERAGE(AU56:AU58)</f>
        <v>180.40982727175196</v>
      </c>
      <c r="BC56">
        <f>AVERAGE(AV56:AV58)</f>
        <v>22.851625362085613</v>
      </c>
      <c r="BE56">
        <v>921.78365567486924</v>
      </c>
      <c r="BF56">
        <v>744.37779793428342</v>
      </c>
      <c r="BG56">
        <v>619.12007100291623</v>
      </c>
      <c r="BH56">
        <v>116.30043596570793</v>
      </c>
      <c r="BI56">
        <v>10</v>
      </c>
      <c r="BJ56">
        <f t="shared" si="40"/>
        <v>12.616890660809171</v>
      </c>
    </row>
    <row r="57" spans="1:62" x14ac:dyDescent="0.3">
      <c r="A57">
        <v>2</v>
      </c>
      <c r="B57">
        <v>47.841000000000001</v>
      </c>
      <c r="C57">
        <v>32.802</v>
      </c>
      <c r="D57">
        <v>13.044</v>
      </c>
      <c r="E57">
        <v>6.73</v>
      </c>
      <c r="I57">
        <f t="shared" si="33"/>
        <v>279.96020715685984</v>
      </c>
      <c r="J57">
        <f t="shared" si="34"/>
        <v>191.95365304151912</v>
      </c>
      <c r="K57">
        <f t="shared" si="35"/>
        <v>76.332036164672161</v>
      </c>
      <c r="L57">
        <f t="shared" si="36"/>
        <v>39.383210931328094</v>
      </c>
      <c r="M57">
        <f t="shared" si="37"/>
        <v>14.067431700842379</v>
      </c>
      <c r="W57">
        <v>1609.1582058109254</v>
      </c>
      <c r="X57">
        <v>1237.8617198700879</v>
      </c>
      <c r="Y57">
        <v>502.3475826823107</v>
      </c>
      <c r="Z57">
        <v>305.16624240473612</v>
      </c>
      <c r="AA57">
        <v>20</v>
      </c>
      <c r="AM57">
        <v>2</v>
      </c>
      <c r="AN57">
        <v>47.841000000000001</v>
      </c>
      <c r="AO57">
        <v>39.701999999999998</v>
      </c>
      <c r="AP57">
        <v>30.843</v>
      </c>
      <c r="AQ57">
        <v>3.544</v>
      </c>
      <c r="AS57">
        <f t="shared" si="30"/>
        <v>279.96020715685984</v>
      </c>
      <c r="AT57">
        <f t="shared" si="31"/>
        <v>232.33168505135032</v>
      </c>
      <c r="AU57">
        <f t="shared" si="38"/>
        <v>180.48980308394533</v>
      </c>
      <c r="AV57">
        <f t="shared" si="32"/>
        <v>20.739093542440823</v>
      </c>
      <c r="AW57">
        <f t="shared" si="39"/>
        <v>7.4078719090320027</v>
      </c>
      <c r="BE57">
        <v>1609.1582058109254</v>
      </c>
      <c r="BF57">
        <v>1124.8988110912796</v>
      </c>
      <c r="BG57">
        <v>940.43947684115062</v>
      </c>
      <c r="BH57">
        <v>254.70345554027563</v>
      </c>
      <c r="BI57">
        <v>20</v>
      </c>
      <c r="BJ57">
        <f t="shared" si="40"/>
        <v>15.828366323491441</v>
      </c>
    </row>
    <row r="58" spans="1:62" x14ac:dyDescent="0.3">
      <c r="A58">
        <v>2</v>
      </c>
      <c r="B58">
        <v>45.722000000000001</v>
      </c>
      <c r="C58">
        <v>32.195</v>
      </c>
      <c r="D58">
        <v>13.086</v>
      </c>
      <c r="E58">
        <v>7.0629999999999997</v>
      </c>
      <c r="I58">
        <f t="shared" si="33"/>
        <v>267.56005500775376</v>
      </c>
      <c r="J58">
        <f t="shared" si="34"/>
        <v>188.40155660239341</v>
      </c>
      <c r="K58">
        <f t="shared" si="35"/>
        <v>76.577815489949387</v>
      </c>
      <c r="L58">
        <f t="shared" si="36"/>
        <v>41.331889867454713</v>
      </c>
      <c r="M58">
        <f t="shared" si="37"/>
        <v>15.447705699663178</v>
      </c>
      <c r="W58">
        <v>1711.7827778915644</v>
      </c>
      <c r="X58">
        <v>1494.8220538178696</v>
      </c>
      <c r="Y58">
        <v>780.84481766490126</v>
      </c>
      <c r="Z58">
        <v>458.72565370473313</v>
      </c>
      <c r="AA58">
        <v>50</v>
      </c>
      <c r="AB58">
        <f>Z58/W58*100</f>
        <v>26.798122964512721</v>
      </c>
      <c r="AM58">
        <v>2</v>
      </c>
      <c r="AN58">
        <v>45.722000000000001</v>
      </c>
      <c r="AO58">
        <v>38.753</v>
      </c>
      <c r="AP58">
        <v>30.196000000000002</v>
      </c>
      <c r="AQ58">
        <v>3.726</v>
      </c>
      <c r="AS58">
        <f t="shared" si="30"/>
        <v>267.56005500775376</v>
      </c>
      <c r="AT58">
        <f t="shared" si="31"/>
        <v>226.77824267782427</v>
      </c>
      <c r="AU58">
        <f t="shared" si="38"/>
        <v>176.70363109693653</v>
      </c>
      <c r="AV58">
        <f t="shared" si="32"/>
        <v>21.80413728530883</v>
      </c>
      <c r="AW58">
        <f t="shared" si="39"/>
        <v>8.1492498140938707</v>
      </c>
      <c r="BE58">
        <v>1711.7827778915644</v>
      </c>
      <c r="BF58">
        <v>1329.6934585637514</v>
      </c>
      <c r="BG58">
        <v>1136.231968867952</v>
      </c>
      <c r="BH58">
        <v>385.85793564873057</v>
      </c>
      <c r="BI58">
        <v>50</v>
      </c>
      <c r="BJ58">
        <f t="shared" si="40"/>
        <v>22.541290906314597</v>
      </c>
    </row>
    <row r="59" spans="1:62" x14ac:dyDescent="0.3">
      <c r="A59">
        <v>5</v>
      </c>
      <c r="B59">
        <v>119.934</v>
      </c>
      <c r="C59">
        <v>80.2</v>
      </c>
      <c r="D59">
        <v>32.841000000000001</v>
      </c>
      <c r="E59">
        <v>19.032</v>
      </c>
      <c r="I59">
        <f>B59/$J$5/$K$5/$L$5*1000</f>
        <v>701.84041899523061</v>
      </c>
      <c r="J59">
        <f t="shared" si="34"/>
        <v>469.32147350557398</v>
      </c>
      <c r="K59">
        <f t="shared" si="35"/>
        <v>192.18187670070517</v>
      </c>
      <c r="L59">
        <f t="shared" si="36"/>
        <v>111.37314568276911</v>
      </c>
      <c r="M59">
        <f t="shared" si="37"/>
        <v>15.868727800290161</v>
      </c>
      <c r="P59">
        <f>AVERAGE(I59:I61)</f>
        <v>670.40017165540178</v>
      </c>
      <c r="Q59">
        <f>AVERAGE(J59:J61)</f>
        <v>487.05854814641424</v>
      </c>
      <c r="R59">
        <f>AVERAGE(K59:K61)</f>
        <v>193.31129121924104</v>
      </c>
      <c r="S59">
        <f>AVERAGE(L59:L61)</f>
        <v>111.07664998878387</v>
      </c>
      <c r="AM59">
        <v>5</v>
      </c>
      <c r="AN59">
        <v>119.934</v>
      </c>
      <c r="AO59">
        <v>101.989</v>
      </c>
      <c r="AP59">
        <v>83.484999999999999</v>
      </c>
      <c r="AQ59">
        <v>13.613</v>
      </c>
      <c r="AS59">
        <f t="shared" si="30"/>
        <v>701.84041899523061</v>
      </c>
      <c r="AT59">
        <f t="shared" si="31"/>
        <v>596.82827632618432</v>
      </c>
      <c r="AU59">
        <f t="shared" si="38"/>
        <v>488.54492787547179</v>
      </c>
      <c r="AV59">
        <f t="shared" si="32"/>
        <v>79.661760833308932</v>
      </c>
      <c r="AW59">
        <f t="shared" si="39"/>
        <v>11.350409391832175</v>
      </c>
      <c r="AZ59">
        <f>AVERAGE(AS59:AS61)</f>
        <v>670.40017165540178</v>
      </c>
      <c r="BA59">
        <f>AVERAGE(AT59:AT61)</f>
        <v>602.62164613629045</v>
      </c>
      <c r="BB59">
        <f>AVERAGE(AU59:AU61)</f>
        <v>505.8509133822941</v>
      </c>
      <c r="BC59">
        <f>AVERAGE(AV59:AV61)</f>
        <v>79.318450029747098</v>
      </c>
    </row>
    <row r="60" spans="1:62" x14ac:dyDescent="0.3">
      <c r="A60">
        <v>5</v>
      </c>
      <c r="B60">
        <v>104.815</v>
      </c>
      <c r="C60">
        <v>83.057000000000002</v>
      </c>
      <c r="D60">
        <v>33.069000000000003</v>
      </c>
      <c r="E60">
        <v>18.579000000000001</v>
      </c>
      <c r="I60">
        <f t="shared" si="33"/>
        <v>613.36571378412384</v>
      </c>
      <c r="J60">
        <f t="shared" si="34"/>
        <v>486.04031951312282</v>
      </c>
      <c r="K60">
        <f t="shared" si="35"/>
        <v>193.51610732363872</v>
      </c>
      <c r="L60">
        <f t="shared" si="36"/>
        <v>108.72224010299325</v>
      </c>
      <c r="M60">
        <f t="shared" si="37"/>
        <v>17.725516386013453</v>
      </c>
      <c r="AM60">
        <v>5</v>
      </c>
      <c r="AN60">
        <v>104.815</v>
      </c>
      <c r="AO60">
        <v>101.736</v>
      </c>
      <c r="AP60">
        <v>92.688999999999993</v>
      </c>
      <c r="AQ60">
        <v>13.064</v>
      </c>
      <c r="AS60">
        <f t="shared" ref="AS60:AS70" si="41">AN60/$J$5/$K$5/$L$5*1000</f>
        <v>613.36571378412384</v>
      </c>
      <c r="AT60">
        <f t="shared" si="31"/>
        <v>595.34774848582379</v>
      </c>
      <c r="AU60">
        <f t="shared" si="38"/>
        <v>542.40571144336832</v>
      </c>
      <c r="AV60">
        <f t="shared" si="32"/>
        <v>76.449073938613694</v>
      </c>
      <c r="AW60">
        <f t="shared" si="39"/>
        <v>12.463864904832324</v>
      </c>
    </row>
    <row r="61" spans="1:62" x14ac:dyDescent="0.3">
      <c r="A61">
        <v>5</v>
      </c>
      <c r="B61">
        <v>118.935</v>
      </c>
      <c r="C61">
        <v>86.436000000000007</v>
      </c>
      <c r="D61">
        <v>33.192</v>
      </c>
      <c r="E61">
        <v>19.332999999999998</v>
      </c>
      <c r="I61">
        <f t="shared" si="33"/>
        <v>695.99438218685088</v>
      </c>
      <c r="J61">
        <f t="shared" si="34"/>
        <v>505.81385142054603</v>
      </c>
      <c r="K61">
        <f t="shared" si="35"/>
        <v>194.23588963337917</v>
      </c>
      <c r="L61">
        <f t="shared" si="36"/>
        <v>113.13456418058928</v>
      </c>
      <c r="M61">
        <f t="shared" si="37"/>
        <v>16.255097322066671</v>
      </c>
      <c r="AM61">
        <v>5</v>
      </c>
      <c r="AN61">
        <v>118.935</v>
      </c>
      <c r="AO61">
        <v>105.212</v>
      </c>
      <c r="AP61">
        <v>83.153000000000006</v>
      </c>
      <c r="AQ61">
        <v>13.986000000000001</v>
      </c>
      <c r="AS61">
        <f t="shared" si="41"/>
        <v>695.99438218685088</v>
      </c>
      <c r="AT61">
        <f t="shared" si="31"/>
        <v>615.68891359686324</v>
      </c>
      <c r="AU61">
        <f t="shared" si="38"/>
        <v>486.6021008280423</v>
      </c>
      <c r="AV61">
        <f t="shared" si="32"/>
        <v>81.844515317318667</v>
      </c>
      <c r="AW61">
        <f t="shared" si="39"/>
        <v>11.759364358683314</v>
      </c>
    </row>
    <row r="62" spans="1:62" x14ac:dyDescent="0.3">
      <c r="A62">
        <v>10</v>
      </c>
      <c r="B62">
        <v>159.875</v>
      </c>
      <c r="C62">
        <v>118.73399999999999</v>
      </c>
      <c r="D62">
        <v>46.335000000000001</v>
      </c>
      <c r="E62">
        <v>27.774000000000001</v>
      </c>
      <c r="I62">
        <f t="shared" si="33"/>
        <v>935.57070544518251</v>
      </c>
      <c r="J62">
        <f t="shared" si="34"/>
        <v>694.81815255873835</v>
      </c>
      <c r="K62">
        <f t="shared" si="35"/>
        <v>271.14726277906192</v>
      </c>
      <c r="L62">
        <f t="shared" si="36"/>
        <v>162.53035667261608</v>
      </c>
      <c r="M62">
        <f t="shared" si="37"/>
        <v>17.372322126661452</v>
      </c>
      <c r="P62">
        <f>AVERAGE(I62:I64)</f>
        <v>921.78365567486924</v>
      </c>
      <c r="Q62">
        <f>AVERAGE(J62:J64)</f>
        <v>695.81687489637295</v>
      </c>
      <c r="R62">
        <f>AVERAGE(K62:K64)</f>
        <v>266.23557753264862</v>
      </c>
      <c r="S62">
        <f>AVERAGE(L62:L64)</f>
        <v>156.25323073021818</v>
      </c>
      <c r="AM62">
        <v>10</v>
      </c>
      <c r="AN62">
        <v>159.875</v>
      </c>
      <c r="AO62">
        <v>123.26900000000001</v>
      </c>
      <c r="AP62">
        <v>107.54</v>
      </c>
      <c r="AQ62">
        <v>20.648</v>
      </c>
      <c r="AS62">
        <f t="shared" si="41"/>
        <v>935.57070544518251</v>
      </c>
      <c r="AT62">
        <f t="shared" si="31"/>
        <v>721.35646779998251</v>
      </c>
      <c r="AU62">
        <f t="shared" si="38"/>
        <v>629.31211048365867</v>
      </c>
      <c r="AV62">
        <f t="shared" si="32"/>
        <v>120.82979781724551</v>
      </c>
      <c r="AW62">
        <f t="shared" si="39"/>
        <v>12.915089913995306</v>
      </c>
      <c r="AZ62">
        <f>AVERAGE(AS62:AS64)</f>
        <v>921.78365567486924</v>
      </c>
      <c r="BA62">
        <f>AVERAGE(AT62:AT64)</f>
        <v>744.37779793428342</v>
      </c>
      <c r="BB62">
        <f>AVERAGE(AU62:AU64)</f>
        <v>619.12007100291623</v>
      </c>
      <c r="BC62">
        <f>AVERAGE(AV62:AV64)</f>
        <v>116.30043596570793</v>
      </c>
    </row>
    <row r="63" spans="1:62" x14ac:dyDescent="0.3">
      <c r="A63">
        <v>10</v>
      </c>
      <c r="B63">
        <v>156.06399999999999</v>
      </c>
      <c r="C63">
        <v>121.622</v>
      </c>
      <c r="D63">
        <v>44.857999999999997</v>
      </c>
      <c r="E63">
        <v>25.462</v>
      </c>
      <c r="I63">
        <f t="shared" si="33"/>
        <v>913.26915762062208</v>
      </c>
      <c r="J63">
        <f t="shared" si="34"/>
        <v>711.71840711589675</v>
      </c>
      <c r="K63">
        <f t="shared" si="35"/>
        <v>262.5040231734792</v>
      </c>
      <c r="L63">
        <f t="shared" si="36"/>
        <v>149.00079000497411</v>
      </c>
      <c r="M63">
        <f t="shared" si="37"/>
        <v>16.315101496821814</v>
      </c>
      <c r="AM63">
        <v>10</v>
      </c>
      <c r="AN63">
        <v>156.06399999999999</v>
      </c>
      <c r="AO63">
        <v>127.986</v>
      </c>
      <c r="AP63">
        <v>110.229</v>
      </c>
      <c r="AQ63">
        <v>17.381</v>
      </c>
      <c r="AS63">
        <f t="shared" si="41"/>
        <v>913.26915762062208</v>
      </c>
      <c r="AT63">
        <f t="shared" si="31"/>
        <v>748.95982678409473</v>
      </c>
      <c r="AU63">
        <f t="shared" si="38"/>
        <v>645.04783919009856</v>
      </c>
      <c r="AV63">
        <f t="shared" si="32"/>
        <v>101.711677443895</v>
      </c>
      <c r="AW63">
        <f t="shared" si="39"/>
        <v>11.137097600984209</v>
      </c>
    </row>
    <row r="64" spans="1:62" x14ac:dyDescent="0.3">
      <c r="A64">
        <v>10</v>
      </c>
      <c r="B64">
        <v>156.61799999999999</v>
      </c>
      <c r="C64">
        <v>116.358</v>
      </c>
      <c r="D64">
        <v>45.293999999999997</v>
      </c>
      <c r="E64">
        <v>26.867999999999999</v>
      </c>
      <c r="I64">
        <f t="shared" si="33"/>
        <v>916.51110395880278</v>
      </c>
      <c r="J64">
        <f t="shared" si="34"/>
        <v>680.91406501448353</v>
      </c>
      <c r="K64">
        <f t="shared" si="35"/>
        <v>265.0554466454048</v>
      </c>
      <c r="L64">
        <f t="shared" si="36"/>
        <v>157.22854551306432</v>
      </c>
      <c r="M64">
        <f t="shared" si="37"/>
        <v>17.155116270160516</v>
      </c>
      <c r="AM64">
        <v>10</v>
      </c>
      <c r="AN64">
        <v>156.61799999999999</v>
      </c>
      <c r="AO64">
        <v>130.35400000000001</v>
      </c>
      <c r="AP64">
        <v>99.626000000000005</v>
      </c>
      <c r="AQ64">
        <v>21.593</v>
      </c>
      <c r="AS64">
        <f t="shared" si="41"/>
        <v>916.51110395880278</v>
      </c>
      <c r="AT64">
        <f t="shared" si="31"/>
        <v>762.81709921877291</v>
      </c>
      <c r="AU64">
        <f t="shared" si="38"/>
        <v>583.00026333499147</v>
      </c>
      <c r="AV64">
        <f t="shared" si="32"/>
        <v>126.35983263598327</v>
      </c>
      <c r="AW64">
        <f t="shared" si="39"/>
        <v>13.787048742800954</v>
      </c>
    </row>
    <row r="65" spans="1:55" x14ac:dyDescent="0.3">
      <c r="A65">
        <v>20</v>
      </c>
      <c r="B65">
        <v>278.56599999999997</v>
      </c>
      <c r="C65">
        <v>225.65</v>
      </c>
      <c r="D65">
        <v>87.27</v>
      </c>
      <c r="E65">
        <v>54.09</v>
      </c>
      <c r="I65">
        <f t="shared" si="33"/>
        <v>1630.1372267899462</v>
      </c>
      <c r="J65">
        <f t="shared" si="34"/>
        <v>1320.478684495421</v>
      </c>
      <c r="K65">
        <f t="shared" si="35"/>
        <v>510.69432659390822</v>
      </c>
      <c r="L65">
        <f t="shared" si="36"/>
        <v>316.52865962489398</v>
      </c>
      <c r="M65">
        <f t="shared" si="37"/>
        <v>19.417301465361895</v>
      </c>
      <c r="P65">
        <f>AVERAGE(I65:I67)</f>
        <v>1609.1582058109254</v>
      </c>
      <c r="Q65">
        <f>AVERAGE(J65:J67)</f>
        <v>1237.8617198700879</v>
      </c>
      <c r="R65">
        <f>AVERAGE(K65:K67)</f>
        <v>502.3475826823107</v>
      </c>
      <c r="S65">
        <f>AVERAGE(L65:L67)</f>
        <v>305.16624240473612</v>
      </c>
      <c r="AM65">
        <v>20</v>
      </c>
      <c r="AN65">
        <v>278.56599999999997</v>
      </c>
      <c r="AO65">
        <v>182.04</v>
      </c>
      <c r="AP65">
        <v>168.947</v>
      </c>
      <c r="AQ65">
        <v>44.091000000000001</v>
      </c>
      <c r="AS65">
        <f t="shared" si="41"/>
        <v>1630.1372267899462</v>
      </c>
      <c r="AT65">
        <f t="shared" si="31"/>
        <v>1065.2778184158935</v>
      </c>
      <c r="AU65">
        <f t="shared" si="38"/>
        <v>988.65903970506486</v>
      </c>
      <c r="AV65">
        <f t="shared" si="32"/>
        <v>258.01562454282123</v>
      </c>
      <c r="AW65">
        <f t="shared" si="39"/>
        <v>15.827846901631935</v>
      </c>
      <c r="AZ65">
        <f>AVERAGE(AS65:AS67)</f>
        <v>1609.1582058109254</v>
      </c>
      <c r="BA65">
        <f>AVERAGE(AT65:AT67)</f>
        <v>1124.8988110912796</v>
      </c>
      <c r="BB65">
        <f>AVERAGE(AU65:AU67)</f>
        <v>940.43947684115062</v>
      </c>
      <c r="BC65">
        <f>AVERAGE(AV65:AV67)</f>
        <v>254.70345554027563</v>
      </c>
    </row>
    <row r="66" spans="1:55" x14ac:dyDescent="0.3">
      <c r="A66">
        <v>20</v>
      </c>
      <c r="B66">
        <v>273.29700000000003</v>
      </c>
      <c r="C66">
        <v>205.00299999999999</v>
      </c>
      <c r="D66">
        <v>83.872</v>
      </c>
      <c r="E66">
        <v>51.134</v>
      </c>
      <c r="I66">
        <f t="shared" si="33"/>
        <v>1599.3036252450481</v>
      </c>
      <c r="J66">
        <f t="shared" si="34"/>
        <v>1199.6547385668725</v>
      </c>
      <c r="K66">
        <f t="shared" si="35"/>
        <v>490.80960880124064</v>
      </c>
      <c r="L66">
        <f t="shared" si="36"/>
        <v>299.2304766363344</v>
      </c>
      <c r="M66">
        <f t="shared" si="37"/>
        <v>18.710048042971565</v>
      </c>
      <c r="AM66">
        <v>20</v>
      </c>
      <c r="AN66">
        <v>273.29700000000003</v>
      </c>
      <c r="AO66">
        <v>193.851</v>
      </c>
      <c r="AP66">
        <v>155.31399999999999</v>
      </c>
      <c r="AQ66">
        <v>43.198999999999998</v>
      </c>
      <c r="AS66">
        <f t="shared" si="41"/>
        <v>1599.3036252450481</v>
      </c>
      <c r="AT66">
        <f t="shared" si="31"/>
        <v>1134.3944758170701</v>
      </c>
      <c r="AU66">
        <f t="shared" si="38"/>
        <v>908.88024109781429</v>
      </c>
      <c r="AV66">
        <f t="shared" si="32"/>
        <v>252.79573982502845</v>
      </c>
      <c r="AW66">
        <f t="shared" si="39"/>
        <v>15.80661331811179</v>
      </c>
    </row>
    <row r="67" spans="1:55" x14ac:dyDescent="0.3">
      <c r="A67">
        <v>20</v>
      </c>
      <c r="B67">
        <v>273.08</v>
      </c>
      <c r="C67">
        <v>203.94300000000001</v>
      </c>
      <c r="D67">
        <v>86.388999999999996</v>
      </c>
      <c r="E67">
        <v>51.220999999999997</v>
      </c>
      <c r="I67">
        <f t="shared" si="33"/>
        <v>1598.0337653977822</v>
      </c>
      <c r="J67">
        <f t="shared" si="34"/>
        <v>1193.4517365479708</v>
      </c>
      <c r="K67">
        <f t="shared" si="35"/>
        <v>505.53881265178325</v>
      </c>
      <c r="L67">
        <f t="shared" si="36"/>
        <v>299.73959095298005</v>
      </c>
      <c r="M67">
        <f t="shared" si="37"/>
        <v>18.756774571554121</v>
      </c>
      <c r="AM67">
        <v>20</v>
      </c>
      <c r="AN67">
        <v>273.08</v>
      </c>
      <c r="AO67">
        <v>200.79400000000001</v>
      </c>
      <c r="AP67">
        <v>157.86000000000001</v>
      </c>
      <c r="AQ67">
        <v>43.284999999999997</v>
      </c>
      <c r="AS67">
        <f t="shared" si="41"/>
        <v>1598.0337653977822</v>
      </c>
      <c r="AT67">
        <f t="shared" si="31"/>
        <v>1175.0241390408755</v>
      </c>
      <c r="AU67">
        <f t="shared" si="38"/>
        <v>923.77914972057238</v>
      </c>
      <c r="AV67">
        <f t="shared" si="32"/>
        <v>253.29900225297715</v>
      </c>
      <c r="AW67">
        <f t="shared" si="39"/>
        <v>15.850666471363702</v>
      </c>
    </row>
    <row r="68" spans="1:55" x14ac:dyDescent="0.3">
      <c r="A68">
        <v>50</v>
      </c>
      <c r="B68">
        <v>331.01799999999997</v>
      </c>
      <c r="C68">
        <v>233.83500000000001</v>
      </c>
      <c r="D68">
        <v>141.27699999999999</v>
      </c>
      <c r="E68">
        <v>78.257000000000005</v>
      </c>
      <c r="I68">
        <f t="shared" si="33"/>
        <v>1937.080492729028</v>
      </c>
      <c r="J68">
        <f t="shared" si="34"/>
        <v>1368.3763934809961</v>
      </c>
      <c r="K68">
        <f t="shared" si="35"/>
        <v>826.73727945694463</v>
      </c>
      <c r="L68">
        <f t="shared" si="36"/>
        <v>457.95125376715333</v>
      </c>
      <c r="M68">
        <f t="shared" si="37"/>
        <v>23.64131255702107</v>
      </c>
      <c r="P68">
        <f>AVERAGE(I68:I70)</f>
        <v>1711.7827778915644</v>
      </c>
      <c r="Q68">
        <f>AVERAGE(J68:J70)</f>
        <v>1494.8220538178696</v>
      </c>
      <c r="R68">
        <f>AVERAGE(K68:K70)</f>
        <v>780.84481766490126</v>
      </c>
      <c r="S68">
        <f>AVERAGE(L68:L70)</f>
        <v>458.72565370473313</v>
      </c>
      <c r="AM68">
        <v>50</v>
      </c>
      <c r="AN68" s="3">
        <v>331.01799999999997</v>
      </c>
      <c r="AO68">
        <v>230.95599999999999</v>
      </c>
      <c r="AP68">
        <v>197.74299999999999</v>
      </c>
      <c r="AQ68">
        <v>62.89</v>
      </c>
      <c r="AS68">
        <f t="shared" si="41"/>
        <v>1937.080492729028</v>
      </c>
      <c r="AT68">
        <f t="shared" si="31"/>
        <v>1351.5288059221114</v>
      </c>
      <c r="AU68">
        <f t="shared" si="38"/>
        <v>1157.1700266260937</v>
      </c>
      <c r="AV68">
        <f t="shared" si="32"/>
        <v>368.02528015917142</v>
      </c>
      <c r="AW68">
        <f t="shared" si="39"/>
        <v>18.998966823556426</v>
      </c>
      <c r="AZ68">
        <f>AVERAGE(AS68:AS70)</f>
        <v>1711.7827778915644</v>
      </c>
      <c r="BA68">
        <f>AVERAGE(AT68:AT70)</f>
        <v>1329.6934585637514</v>
      </c>
      <c r="BB68">
        <f>AVERAGE(AU68:AU70)</f>
        <v>1136.231968867952</v>
      </c>
      <c r="BC68">
        <f>AVERAGE(AV68:AV70)</f>
        <v>385.85793564873057</v>
      </c>
    </row>
    <row r="69" spans="1:55" x14ac:dyDescent="0.3">
      <c r="A69">
        <v>50</v>
      </c>
      <c r="B69">
        <v>268.17700000000002</v>
      </c>
      <c r="C69">
        <v>261.19200000000001</v>
      </c>
      <c r="D69">
        <v>127.926</v>
      </c>
      <c r="E69">
        <v>80.177000000000007</v>
      </c>
      <c r="I69">
        <f t="shared" si="33"/>
        <v>1569.3419551160139</v>
      </c>
      <c r="J69">
        <f t="shared" ref="J69:L70" si="42">C69/$J$5/$K$5/$L$5*1000</f>
        <v>1528.466512566931</v>
      </c>
      <c r="K69">
        <f t="shared" si="42"/>
        <v>748.60871346226998</v>
      </c>
      <c r="L69">
        <f t="shared" si="42"/>
        <v>469.18688006554117</v>
      </c>
      <c r="M69">
        <f t="shared" si="37"/>
        <v>29.89704560793804</v>
      </c>
      <c r="AM69">
        <v>50</v>
      </c>
      <c r="AN69" s="3">
        <v>268.17700000000002</v>
      </c>
      <c r="AO69">
        <v>224.357</v>
      </c>
      <c r="AP69">
        <v>197.33500000000001</v>
      </c>
      <c r="AQ69">
        <v>69.460999999999999</v>
      </c>
      <c r="AS69">
        <f t="shared" si="41"/>
        <v>1569.3419551160139</v>
      </c>
      <c r="AT69">
        <f t="shared" si="31"/>
        <v>1312.9121924101003</v>
      </c>
      <c r="AU69">
        <f t="shared" si="38"/>
        <v>1154.7824560376862</v>
      </c>
      <c r="AV69">
        <f t="shared" si="32"/>
        <v>406.47804078766427</v>
      </c>
      <c r="AW69">
        <f t="shared" si="39"/>
        <v>25.901177207590507</v>
      </c>
    </row>
    <row r="70" spans="1:55" x14ac:dyDescent="0.3">
      <c r="A70">
        <v>50</v>
      </c>
      <c r="B70">
        <v>278.35899999999998</v>
      </c>
      <c r="C70">
        <v>271.30099999999999</v>
      </c>
      <c r="D70">
        <v>131.101</v>
      </c>
      <c r="E70">
        <v>76.733999999999995</v>
      </c>
      <c r="I70">
        <f t="shared" si="33"/>
        <v>1628.9258858296514</v>
      </c>
      <c r="J70">
        <f t="shared" si="42"/>
        <v>1587.6232554056819</v>
      </c>
      <c r="K70">
        <f t="shared" si="42"/>
        <v>767.18846007548939</v>
      </c>
      <c r="L70">
        <f t="shared" si="42"/>
        <v>449.03882728150501</v>
      </c>
      <c r="M70">
        <f t="shared" si="37"/>
        <v>27.566559730420064</v>
      </c>
      <c r="AM70">
        <v>50</v>
      </c>
      <c r="AN70" s="3">
        <v>278.35899999999998</v>
      </c>
      <c r="AO70">
        <v>226.36099999999999</v>
      </c>
      <c r="AP70">
        <v>187.417</v>
      </c>
      <c r="AQ70">
        <v>65.460999999999999</v>
      </c>
      <c r="AS70">
        <f t="shared" si="41"/>
        <v>1628.9258858296514</v>
      </c>
      <c r="AT70">
        <f t="shared" si="31"/>
        <v>1324.6393773590426</v>
      </c>
      <c r="AU70">
        <f t="shared" si="38"/>
        <v>1096.7434239400766</v>
      </c>
      <c r="AV70">
        <f t="shared" si="32"/>
        <v>383.07048599935621</v>
      </c>
      <c r="AW70">
        <f t="shared" si="39"/>
        <v>23.516753544882686</v>
      </c>
    </row>
    <row r="72" spans="1:55" x14ac:dyDescent="0.3">
      <c r="A72" t="s">
        <v>4</v>
      </c>
      <c r="B72" t="s">
        <v>11</v>
      </c>
      <c r="C72" t="s">
        <v>0</v>
      </c>
      <c r="D72" t="s">
        <v>1</v>
      </c>
      <c r="E72" t="s">
        <v>2</v>
      </c>
      <c r="I72" t="s">
        <v>11</v>
      </c>
      <c r="J72" t="s">
        <v>0</v>
      </c>
      <c r="K72" t="s">
        <v>1</v>
      </c>
      <c r="L72" t="s">
        <v>2</v>
      </c>
      <c r="P72" t="s">
        <v>11</v>
      </c>
      <c r="Q72" t="s">
        <v>0</v>
      </c>
      <c r="R72" t="s">
        <v>1</v>
      </c>
      <c r="S72" t="s">
        <v>2</v>
      </c>
      <c r="W72" t="s">
        <v>11</v>
      </c>
      <c r="X72" t="s">
        <v>0</v>
      </c>
      <c r="Y72" t="s">
        <v>1</v>
      </c>
      <c r="Z72" t="s">
        <v>2</v>
      </c>
    </row>
    <row r="73" spans="1:55" x14ac:dyDescent="0.3">
      <c r="A73">
        <v>0.1</v>
      </c>
      <c r="B73">
        <v>13.736000000000001</v>
      </c>
      <c r="C73">
        <v>12.414999999999999</v>
      </c>
      <c r="D73">
        <v>11.16</v>
      </c>
      <c r="E73">
        <v>5.1059999999999999</v>
      </c>
      <c r="I73">
        <f>B73/$J$6/$K$6/$L$6*1000</f>
        <v>106.74126743598711</v>
      </c>
      <c r="J73">
        <f>C73/$J$6/$K$6/$L$6*1000</f>
        <v>96.475890740956601</v>
      </c>
      <c r="K73">
        <f>D73/$J$6/$K$6/$L$6*1000</f>
        <v>86.723394335004059</v>
      </c>
      <c r="L73">
        <f>E73/$J$6/$K$6/$L$6*1000</f>
        <v>39.678284182305624</v>
      </c>
      <c r="M73">
        <f>L73/I73*100</f>
        <v>37.172393709959223</v>
      </c>
      <c r="P73">
        <f>AVERAGE(I73:I75)</f>
        <v>93.512582404061604</v>
      </c>
      <c r="Q73">
        <f>AVERAGE(J73:J75)</f>
        <v>94.450272629547598</v>
      </c>
      <c r="R73">
        <f>AVERAGE(K73:K75)</f>
        <v>93.030785768867119</v>
      </c>
      <c r="S73">
        <f>AVERAGE(L73:L75)</f>
        <v>46.260247892139716</v>
      </c>
      <c r="W73">
        <v>93.512582404061604</v>
      </c>
      <c r="X73">
        <v>94.450272629547598</v>
      </c>
      <c r="Y73">
        <v>93.030785768867119</v>
      </c>
      <c r="Z73">
        <v>46.260247892139702</v>
      </c>
      <c r="AA73">
        <v>0.1</v>
      </c>
    </row>
    <row r="74" spans="1:55" x14ac:dyDescent="0.3">
      <c r="A74">
        <v>0.1</v>
      </c>
      <c r="B74">
        <v>9.577</v>
      </c>
      <c r="C74">
        <v>11.92</v>
      </c>
      <c r="D74">
        <v>12.91</v>
      </c>
      <c r="E74">
        <v>6.0979999999999999</v>
      </c>
      <c r="I74">
        <f t="shared" ref="I74:I90" si="43">B74/$J$6/$K$6/$L$6*1000</f>
        <v>74.422038310603412</v>
      </c>
      <c r="J74">
        <f t="shared" ref="J74:J88" si="44">C74/$J$6/$K$6/$L$6*1000</f>
        <v>92.629288572871729</v>
      </c>
      <c r="K74">
        <f t="shared" ref="K74:K88" si="45">D74/$J$6/$K$6/$L$6*1000</f>
        <v>100.32249290904144</v>
      </c>
      <c r="L74">
        <f t="shared" ref="L74:L88" si="46">E74/$J$6/$K$6/$L$6*1000</f>
        <v>47.387030345417102</v>
      </c>
      <c r="M74">
        <f t="shared" ref="M74:M90" si="47">L74/I74*100</f>
        <v>63.673384149524907</v>
      </c>
      <c r="W74">
        <v>336.55308181476727</v>
      </c>
      <c r="X74">
        <v>318.9959979795625</v>
      </c>
      <c r="Y74">
        <v>268.76481330380386</v>
      </c>
      <c r="Z74">
        <v>144.06237453212626</v>
      </c>
      <c r="AA74">
        <v>0.5</v>
      </c>
    </row>
    <row r="75" spans="1:55" x14ac:dyDescent="0.3">
      <c r="A75">
        <v>0.1</v>
      </c>
      <c r="B75">
        <v>12.788</v>
      </c>
      <c r="C75">
        <v>12.128</v>
      </c>
      <c r="D75">
        <v>11.845000000000001</v>
      </c>
      <c r="E75">
        <v>6.6550000000000002</v>
      </c>
      <c r="I75">
        <f t="shared" si="43"/>
        <v>99.374441465594273</v>
      </c>
      <c r="J75">
        <f t="shared" si="44"/>
        <v>94.245638574814464</v>
      </c>
      <c r="K75">
        <f t="shared" si="45"/>
        <v>92.046470062555855</v>
      </c>
      <c r="L75">
        <f t="shared" si="46"/>
        <v>51.71542914869643</v>
      </c>
      <c r="M75">
        <f t="shared" si="47"/>
        <v>52.040975914920239</v>
      </c>
      <c r="W75">
        <v>735.47551514680561</v>
      </c>
      <c r="X75">
        <v>730.04105632617109</v>
      </c>
      <c r="Y75">
        <v>679.22705314009647</v>
      </c>
      <c r="Z75">
        <v>285.06041885223607</v>
      </c>
      <c r="AA75">
        <v>1</v>
      </c>
    </row>
    <row r="76" spans="1:55" x14ac:dyDescent="0.3">
      <c r="A76">
        <v>0.5</v>
      </c>
      <c r="B76">
        <v>41.92</v>
      </c>
      <c r="C76">
        <v>40.860999999999997</v>
      </c>
      <c r="D76">
        <v>24.937000000000001</v>
      </c>
      <c r="E76">
        <v>17.937999999999999</v>
      </c>
      <c r="I76">
        <f t="shared" si="43"/>
        <v>325.75669269922679</v>
      </c>
      <c r="J76">
        <f t="shared" si="44"/>
        <v>317.52729533356643</v>
      </c>
      <c r="K76">
        <f t="shared" si="45"/>
        <v>193.7832692232972</v>
      </c>
      <c r="L76">
        <f t="shared" si="46"/>
        <v>139.39464584061855</v>
      </c>
      <c r="M76">
        <f t="shared" si="47"/>
        <v>42.791030534351144</v>
      </c>
      <c r="P76">
        <f>AVERAGE(I76:I78)</f>
        <v>336.55308181476727</v>
      </c>
      <c r="Q76">
        <f>AVERAGE(J76:J78)</f>
        <v>318.9959979795625</v>
      </c>
      <c r="R76">
        <f>AVERAGE(K76:K78)</f>
        <v>268.76481330380386</v>
      </c>
      <c r="S76">
        <f>AVERAGE(L76:L78)</f>
        <v>144.06237453212626</v>
      </c>
      <c r="W76">
        <v>1255.1605341207858</v>
      </c>
      <c r="X76">
        <v>1299.5583530844051</v>
      </c>
      <c r="Y76">
        <v>1231.8892385799952</v>
      </c>
      <c r="Z76">
        <v>473.2823043348746</v>
      </c>
      <c r="AA76">
        <v>5</v>
      </c>
    </row>
    <row r="77" spans="1:55" x14ac:dyDescent="0.3">
      <c r="A77">
        <v>0.5</v>
      </c>
      <c r="B77">
        <v>45.982999999999997</v>
      </c>
      <c r="C77">
        <v>42.287999999999997</v>
      </c>
      <c r="D77">
        <v>40.817</v>
      </c>
      <c r="E77">
        <v>19.114999999999998</v>
      </c>
      <c r="I77">
        <f t="shared" si="43"/>
        <v>357.3299141314061</v>
      </c>
      <c r="J77">
        <f t="shared" si="44"/>
        <v>328.61638885651007</v>
      </c>
      <c r="K77">
        <f t="shared" si="45"/>
        <v>317.18537514084778</v>
      </c>
      <c r="L77">
        <f t="shared" si="46"/>
        <v>148.54101099584256</v>
      </c>
      <c r="M77">
        <f t="shared" si="47"/>
        <v>41.569710545201495</v>
      </c>
      <c r="W77">
        <v>1739.6873502480214</v>
      </c>
      <c r="X77">
        <v>1763.963683931046</v>
      </c>
      <c r="Y77">
        <v>1598.8524951108</v>
      </c>
      <c r="Z77">
        <v>576.22100477911169</v>
      </c>
      <c r="AA77">
        <v>20</v>
      </c>
    </row>
    <row r="78" spans="1:55" x14ac:dyDescent="0.3">
      <c r="A78">
        <v>0.5</v>
      </c>
      <c r="B78">
        <v>42.024999999999999</v>
      </c>
      <c r="C78">
        <v>40.000999999999998</v>
      </c>
      <c r="D78">
        <v>38.003999999999998</v>
      </c>
      <c r="E78">
        <v>18.562999999999999</v>
      </c>
      <c r="I78">
        <f t="shared" si="43"/>
        <v>326.57263861366897</v>
      </c>
      <c r="J78">
        <f t="shared" si="44"/>
        <v>310.84430974861095</v>
      </c>
      <c r="K78">
        <f t="shared" si="45"/>
        <v>295.32579554726658</v>
      </c>
      <c r="L78">
        <f t="shared" si="46"/>
        <v>144.25146675991763</v>
      </c>
      <c r="M78">
        <f t="shared" si="47"/>
        <v>44.171326591314703</v>
      </c>
      <c r="W78">
        <v>1878.0225615521103</v>
      </c>
      <c r="X78">
        <v>1962.2463120539817</v>
      </c>
      <c r="Y78">
        <v>1752.8253746227867</v>
      </c>
      <c r="Z78">
        <v>600.18391161881084</v>
      </c>
      <c r="AA78">
        <v>100</v>
      </c>
    </row>
    <row r="79" spans="1:55" x14ac:dyDescent="0.3">
      <c r="A79">
        <v>1</v>
      </c>
      <c r="B79">
        <v>88.67</v>
      </c>
      <c r="C79">
        <v>97.289000000000001</v>
      </c>
      <c r="D79">
        <v>90.004999999999995</v>
      </c>
      <c r="E79">
        <v>38.82</v>
      </c>
      <c r="I79">
        <f t="shared" si="43"/>
        <v>689.04689746279678</v>
      </c>
      <c r="J79">
        <f t="shared" si="44"/>
        <v>756.02440066829843</v>
      </c>
      <c r="K79">
        <f t="shared" si="45"/>
        <v>699.42106694641939</v>
      </c>
      <c r="L79">
        <f t="shared" si="46"/>
        <v>301.66686093950347</v>
      </c>
      <c r="M79">
        <f t="shared" si="47"/>
        <v>43.78030901093944</v>
      </c>
      <c r="P79">
        <f>AVERAGE(I79:I81)</f>
        <v>735.47551514680561</v>
      </c>
      <c r="Q79">
        <f>AVERAGE(J79:J81)</f>
        <v>730.04105632617109</v>
      </c>
      <c r="R79">
        <f>AVERAGE(K79:K81)</f>
        <v>679.22705314009647</v>
      </c>
      <c r="S79">
        <f>AVERAGE(L79:L81)</f>
        <v>285.06041885223607</v>
      </c>
    </row>
    <row r="80" spans="1:55" x14ac:dyDescent="0.3">
      <c r="A80">
        <v>1</v>
      </c>
      <c r="B80">
        <v>101.16200000000001</v>
      </c>
      <c r="C80">
        <v>92.162000000000006</v>
      </c>
      <c r="D80">
        <v>84.903999999999996</v>
      </c>
      <c r="E80">
        <v>37.027000000000001</v>
      </c>
      <c r="I80">
        <f t="shared" si="43"/>
        <v>786.12114854101105</v>
      </c>
      <c r="J80">
        <f t="shared" si="44"/>
        <v>716.18292730310452</v>
      </c>
      <c r="K80">
        <f t="shared" si="45"/>
        <v>659.78163733146823</v>
      </c>
      <c r="L80">
        <f t="shared" si="46"/>
        <v>287.73361308621833</v>
      </c>
      <c r="M80">
        <f t="shared" si="47"/>
        <v>36.601688381012636</v>
      </c>
    </row>
    <row r="81" spans="1:19" x14ac:dyDescent="0.3">
      <c r="A81">
        <v>1</v>
      </c>
      <c r="B81">
        <v>94.102000000000004</v>
      </c>
      <c r="C81">
        <v>92.385000000000005</v>
      </c>
      <c r="D81">
        <v>87.31</v>
      </c>
      <c r="E81">
        <v>34.201999999999998</v>
      </c>
      <c r="I81">
        <f t="shared" si="43"/>
        <v>731.25849943660864</v>
      </c>
      <c r="J81">
        <f t="shared" si="44"/>
        <v>717.91584100711032</v>
      </c>
      <c r="K81">
        <f t="shared" si="45"/>
        <v>678.47845514240191</v>
      </c>
      <c r="L81">
        <f t="shared" si="46"/>
        <v>265.78078253098647</v>
      </c>
      <c r="M81">
        <f t="shared" si="47"/>
        <v>36.345667467216423</v>
      </c>
    </row>
    <row r="82" spans="1:19" x14ac:dyDescent="0.3">
      <c r="A82">
        <v>5</v>
      </c>
      <c r="B82">
        <v>173.45699999999999</v>
      </c>
      <c r="C82">
        <v>187.40600000000001</v>
      </c>
      <c r="D82">
        <v>150.65700000000001</v>
      </c>
      <c r="E82">
        <v>66.331999999999994</v>
      </c>
      <c r="I82">
        <f t="shared" si="43"/>
        <v>1347.9193379181722</v>
      </c>
      <c r="J82">
        <f t="shared" si="44"/>
        <v>1456.3158099234565</v>
      </c>
      <c r="K82">
        <f t="shared" si="45"/>
        <v>1170.7425107821425</v>
      </c>
      <c r="L82">
        <f t="shared" si="46"/>
        <v>515.46023235031271</v>
      </c>
      <c r="M82">
        <f t="shared" si="47"/>
        <v>38.241177928823852</v>
      </c>
      <c r="P82">
        <f>AVERAGE(I82:I84)</f>
        <v>1255.1605341207858</v>
      </c>
      <c r="Q82">
        <f>AVERAGE(J82:J84)</f>
        <v>1299.5583530844051</v>
      </c>
      <c r="R82">
        <f>AVERAGE(K82:K84)</f>
        <v>1231.8892385799952</v>
      </c>
      <c r="S82">
        <f>AVERAGE(L82:L84)</f>
        <v>473.2823043348746</v>
      </c>
    </row>
    <row r="83" spans="1:19" x14ac:dyDescent="0.3">
      <c r="A83">
        <v>5</v>
      </c>
      <c r="B83">
        <v>171.58099999999999</v>
      </c>
      <c r="C83">
        <v>165.804</v>
      </c>
      <c r="D83">
        <v>155.43700000000001</v>
      </c>
      <c r="E83">
        <v>62.198999999999998</v>
      </c>
      <c r="I83">
        <f t="shared" si="43"/>
        <v>1333.341104246804</v>
      </c>
      <c r="J83">
        <f t="shared" si="44"/>
        <v>1288.4485371255389</v>
      </c>
      <c r="K83">
        <f t="shared" si="45"/>
        <v>1207.8874771729415</v>
      </c>
      <c r="L83">
        <f t="shared" si="46"/>
        <v>483.34304697517189</v>
      </c>
      <c r="M83">
        <f t="shared" si="47"/>
        <v>36.250517248413288</v>
      </c>
    </row>
    <row r="84" spans="1:19" x14ac:dyDescent="0.3">
      <c r="A84">
        <v>5</v>
      </c>
      <c r="B84">
        <v>139.523</v>
      </c>
      <c r="C84">
        <v>148.49100000000001</v>
      </c>
      <c r="D84">
        <v>169.483</v>
      </c>
      <c r="E84">
        <v>54.182000000000002</v>
      </c>
      <c r="I84">
        <f t="shared" si="43"/>
        <v>1084.2211601973813</v>
      </c>
      <c r="J84">
        <f t="shared" si="44"/>
        <v>1153.9107122042196</v>
      </c>
      <c r="K84">
        <f t="shared" si="45"/>
        <v>1317.0377277849011</v>
      </c>
      <c r="L84">
        <f t="shared" si="46"/>
        <v>421.04363367913902</v>
      </c>
      <c r="M84">
        <f t="shared" si="47"/>
        <v>38.833740673580699</v>
      </c>
    </row>
    <row r="85" spans="1:19" x14ac:dyDescent="0.3">
      <c r="A85">
        <v>20</v>
      </c>
      <c r="B85">
        <v>227.39599999999999</v>
      </c>
      <c r="C85">
        <v>213.25899999999999</v>
      </c>
      <c r="D85">
        <v>206.001</v>
      </c>
      <c r="E85">
        <v>78.259</v>
      </c>
      <c r="I85">
        <f t="shared" si="43"/>
        <v>1767.0746396238874</v>
      </c>
      <c r="J85">
        <f t="shared" si="44"/>
        <v>1657.2172358860782</v>
      </c>
      <c r="K85">
        <f t="shared" si="45"/>
        <v>1600.8159459144422</v>
      </c>
      <c r="L85">
        <f t="shared" si="46"/>
        <v>608.14391731748049</v>
      </c>
      <c r="M85">
        <f t="shared" si="47"/>
        <v>34.415293144998152</v>
      </c>
      <c r="P85">
        <f>AVERAGE(I85:I87)</f>
        <v>1739.6873502480214</v>
      </c>
      <c r="Q85">
        <f>AVERAGE(J85:J87)</f>
        <v>1763.963683931046</v>
      </c>
      <c r="R85">
        <f>AVERAGE(K85:K87)</f>
        <v>1598.8524951108</v>
      </c>
      <c r="S85">
        <f>AVERAGE(L85:L87)</f>
        <v>576.22100477911169</v>
      </c>
    </row>
    <row r="86" spans="1:19" x14ac:dyDescent="0.3">
      <c r="A86">
        <v>20</v>
      </c>
      <c r="B86">
        <v>222.02</v>
      </c>
      <c r="C86">
        <v>242.029</v>
      </c>
      <c r="D86">
        <v>212.54</v>
      </c>
      <c r="E86">
        <v>72.164000000000001</v>
      </c>
      <c r="I86">
        <f t="shared" si="43"/>
        <v>1725.2982088044448</v>
      </c>
      <c r="J86">
        <f t="shared" si="44"/>
        <v>1880.7864164432526</v>
      </c>
      <c r="K86">
        <f t="shared" si="45"/>
        <v>1651.6299491005163</v>
      </c>
      <c r="L86">
        <f t="shared" si="46"/>
        <v>560.78019971247613</v>
      </c>
      <c r="M86">
        <f t="shared" si="47"/>
        <v>32.503378074047383</v>
      </c>
    </row>
    <row r="87" spans="1:19" x14ac:dyDescent="0.3">
      <c r="A87">
        <v>20</v>
      </c>
      <c r="B87">
        <v>222.19900000000001</v>
      </c>
      <c r="C87">
        <v>225.69900000000001</v>
      </c>
      <c r="D87">
        <v>198.70400000000001</v>
      </c>
      <c r="E87">
        <v>72.03</v>
      </c>
      <c r="I87">
        <f t="shared" si="43"/>
        <v>1726.6892023157322</v>
      </c>
      <c r="J87">
        <f t="shared" si="44"/>
        <v>1753.887399463807</v>
      </c>
      <c r="K87">
        <f t="shared" si="45"/>
        <v>1544.1115903174418</v>
      </c>
      <c r="L87">
        <f t="shared" si="46"/>
        <v>559.73889730737835</v>
      </c>
      <c r="M87">
        <f t="shared" si="47"/>
        <v>32.41688756475051</v>
      </c>
    </row>
    <row r="88" spans="1:19" x14ac:dyDescent="0.3">
      <c r="A88">
        <v>100</v>
      </c>
      <c r="B88">
        <v>241.292</v>
      </c>
      <c r="C88">
        <v>249.001</v>
      </c>
      <c r="D88">
        <v>227.25800000000001</v>
      </c>
      <c r="E88">
        <v>80.488</v>
      </c>
      <c r="I88">
        <f t="shared" si="43"/>
        <v>1875.0592532152154</v>
      </c>
      <c r="J88">
        <f t="shared" si="44"/>
        <v>1934.9652251622178</v>
      </c>
      <c r="K88">
        <f t="shared" si="45"/>
        <v>1766.0022535649066</v>
      </c>
      <c r="L88">
        <f t="shared" si="46"/>
        <v>625.46528344406886</v>
      </c>
      <c r="M88">
        <f t="shared" si="47"/>
        <v>33.357094308970048</v>
      </c>
      <c r="P88">
        <f>AVERAGE(I88:I90)</f>
        <v>1878.0225615521103</v>
      </c>
      <c r="Q88">
        <f>AVERAGE(J88:J90)</f>
        <v>1962.2463120539817</v>
      </c>
      <c r="R88">
        <f>AVERAGE(K88:K90)</f>
        <v>1752.8253746227867</v>
      </c>
      <c r="S88">
        <f>AVERAGE(L88:L90)</f>
        <v>600.18391161881084</v>
      </c>
    </row>
    <row r="89" spans="1:19" x14ac:dyDescent="0.3">
      <c r="A89">
        <v>100</v>
      </c>
      <c r="B89">
        <v>248.06399999999999</v>
      </c>
      <c r="C89">
        <v>259.22699999999998</v>
      </c>
      <c r="D89">
        <v>219.86799999999999</v>
      </c>
      <c r="E89">
        <v>76.546000000000006</v>
      </c>
      <c r="I89">
        <f t="shared" si="43"/>
        <v>1927.6838792400047</v>
      </c>
      <c r="J89">
        <f t="shared" ref="J89:L90" si="48">C89/$J$6/$K$6/$L$6*1000</f>
        <v>2014.4305863154211</v>
      </c>
      <c r="K89">
        <f t="shared" si="48"/>
        <v>1708.5752030151143</v>
      </c>
      <c r="L89">
        <f t="shared" si="48"/>
        <v>594.83234254186584</v>
      </c>
      <c r="M89">
        <f t="shared" si="47"/>
        <v>30.857359391124874</v>
      </c>
    </row>
    <row r="90" spans="1:19" x14ac:dyDescent="0.3">
      <c r="A90">
        <v>100</v>
      </c>
      <c r="B90">
        <v>235.66399999999999</v>
      </c>
      <c r="C90">
        <v>249.30699999999999</v>
      </c>
      <c r="D90">
        <v>229.56100000000001</v>
      </c>
      <c r="E90">
        <v>74.67</v>
      </c>
      <c r="I90">
        <f t="shared" si="43"/>
        <v>1831.3245522011107</v>
      </c>
      <c r="J90">
        <f t="shared" si="48"/>
        <v>1937.3431246843065</v>
      </c>
      <c r="K90">
        <f t="shared" si="48"/>
        <v>1783.8986672883398</v>
      </c>
      <c r="L90">
        <f t="shared" si="48"/>
        <v>580.25410887049782</v>
      </c>
      <c r="M90">
        <f t="shared" si="47"/>
        <v>31.684941272319929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Schelstraete</dc:creator>
  <cp:lastModifiedBy>Wim Schelstraete</cp:lastModifiedBy>
  <dcterms:created xsi:type="dcterms:W3CDTF">2017-04-03T06:18:52Z</dcterms:created>
  <dcterms:modified xsi:type="dcterms:W3CDTF">2019-04-05T09:57:43Z</dcterms:modified>
</cp:coreProperties>
</file>