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ody\Desktop\"/>
    </mc:Choice>
  </mc:AlternateContent>
  <xr:revisionPtr revIDLastSave="0" documentId="10_ncr:100000_{8944F035-1684-483E-9ABD-D713AFF7B616}" xr6:coauthVersionLast="31" xr6:coauthVersionMax="31" xr10:uidLastSave="{00000000-0000-0000-0000-000000000000}"/>
  <bookViews>
    <workbookView xWindow="0" yWindow="0" windowWidth="17025" windowHeight="5850" activeTab="3" xr2:uid="{00000000-000D-0000-FFFF-FFFF00000000}"/>
  </bookViews>
  <sheets>
    <sheet name="Experiment 1" sheetId="1" r:id="rId1"/>
    <sheet name="Experiment 2" sheetId="2" r:id="rId2"/>
    <sheet name="Experiment 3" sheetId="3" r:id="rId3"/>
    <sheet name="Experiment 4" sheetId="4" r:id="rId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3" l="1"/>
  <c r="L50" i="4" l="1"/>
  <c r="M50" i="4"/>
  <c r="N50" i="4"/>
  <c r="O50" i="4"/>
  <c r="P50" i="4"/>
  <c r="Q50" i="4"/>
  <c r="R50" i="4"/>
  <c r="S50" i="4"/>
  <c r="T50" i="4"/>
  <c r="L25" i="4"/>
  <c r="M25" i="4"/>
  <c r="N25" i="4"/>
  <c r="O25" i="4"/>
  <c r="P25" i="4"/>
  <c r="Q25" i="4"/>
  <c r="R25" i="4"/>
  <c r="S25" i="4"/>
  <c r="T25" i="4"/>
  <c r="L50" i="3"/>
  <c r="M50" i="3"/>
  <c r="N50" i="3"/>
  <c r="O50" i="3"/>
  <c r="P50" i="3"/>
  <c r="Q50" i="3"/>
  <c r="L25" i="3"/>
  <c r="M25" i="3"/>
  <c r="N25" i="3"/>
  <c r="O25" i="3"/>
  <c r="P25" i="3"/>
  <c r="Q25" i="3"/>
  <c r="N50" i="2"/>
  <c r="M50" i="2"/>
  <c r="O50" i="2"/>
  <c r="P50" i="2"/>
  <c r="Q50" i="2"/>
  <c r="R50" i="2"/>
  <c r="M25" i="2"/>
  <c r="N25" i="2"/>
  <c r="O25" i="2"/>
  <c r="P25" i="2"/>
  <c r="Q25" i="2"/>
  <c r="R25" i="2"/>
  <c r="L50" i="1"/>
  <c r="M50" i="1"/>
  <c r="N50" i="1"/>
  <c r="O50" i="1"/>
  <c r="P50" i="1"/>
  <c r="Q50" i="1"/>
  <c r="L25" i="1"/>
  <c r="M25" i="1"/>
  <c r="N25" i="1"/>
  <c r="O25" i="1"/>
  <c r="P25" i="1"/>
  <c r="Q25" i="1"/>
  <c r="E29" i="3"/>
  <c r="I29" i="4"/>
  <c r="I48" i="4"/>
  <c r="I47" i="4"/>
  <c r="I46" i="4"/>
  <c r="I45" i="4"/>
  <c r="I44" i="4"/>
  <c r="I43" i="4"/>
  <c r="I42" i="4"/>
  <c r="I40" i="4"/>
  <c r="I39" i="4"/>
  <c r="I38" i="4"/>
  <c r="I37" i="4"/>
  <c r="I36" i="4"/>
  <c r="I34" i="4"/>
  <c r="I33" i="4"/>
  <c r="I32" i="4"/>
  <c r="I31" i="4"/>
  <c r="I30" i="4"/>
  <c r="I23" i="4"/>
  <c r="I22" i="4"/>
  <c r="I21" i="4"/>
  <c r="I20" i="4"/>
  <c r="I19" i="4"/>
  <c r="I18" i="4"/>
  <c r="I17" i="4"/>
  <c r="I16" i="4"/>
  <c r="I15" i="4"/>
  <c r="I14" i="4"/>
  <c r="I13" i="4"/>
  <c r="I12" i="4"/>
  <c r="I10" i="4"/>
  <c r="I9" i="4"/>
  <c r="I8" i="4"/>
  <c r="I7" i="4"/>
  <c r="I6" i="4"/>
  <c r="I5" i="4"/>
  <c r="I4" i="4"/>
  <c r="I48" i="3"/>
  <c r="I47" i="3"/>
  <c r="I46" i="3"/>
  <c r="I45" i="3"/>
  <c r="I44" i="3"/>
  <c r="I43" i="3"/>
  <c r="I42" i="3"/>
  <c r="I41" i="3"/>
  <c r="I40" i="3"/>
  <c r="I39" i="3"/>
  <c r="I37" i="3"/>
  <c r="I36" i="3"/>
  <c r="I35" i="3"/>
  <c r="I34" i="3"/>
  <c r="I33" i="3"/>
  <c r="I32" i="3"/>
  <c r="I31" i="3"/>
  <c r="I30" i="3"/>
  <c r="I29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25" i="4" l="1"/>
  <c r="I25" i="3"/>
  <c r="I50" i="4"/>
  <c r="I50" i="3"/>
  <c r="J48" i="2" l="1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J25" i="2" l="1"/>
  <c r="J50" i="2"/>
  <c r="I50" i="1"/>
  <c r="I25" i="1"/>
</calcChain>
</file>

<file path=xl/sharedStrings.xml><?xml version="1.0" encoding="utf-8"?>
<sst xmlns="http://schemas.openxmlformats.org/spreadsheetml/2006/main" count="765" uniqueCount="36">
  <si>
    <t>Participant ID</t>
  </si>
  <si>
    <t>Event</t>
  </si>
  <si>
    <t>Condition</t>
  </si>
  <si>
    <t>Sex</t>
  </si>
  <si>
    <t>Age (months)</t>
  </si>
  <si>
    <t>Age (days)</t>
  </si>
  <si>
    <t>Age in days (total)</t>
  </si>
  <si>
    <t>Siblings</t>
  </si>
  <si>
    <t>Familiarization Trial</t>
  </si>
  <si>
    <t>Test Trial</t>
  </si>
  <si>
    <t xml:space="preserve">Test Trial </t>
  </si>
  <si>
    <t>Experimental</t>
  </si>
  <si>
    <t>Inanimate-Control</t>
  </si>
  <si>
    <t>Unequal</t>
  </si>
  <si>
    <t>Equal</t>
  </si>
  <si>
    <t>M</t>
  </si>
  <si>
    <t>F</t>
  </si>
  <si>
    <t>right</t>
  </si>
  <si>
    <t>left</t>
  </si>
  <si>
    <t>Cover-Experimental</t>
  </si>
  <si>
    <t>Left</t>
  </si>
  <si>
    <t>Lift R/L cover first</t>
  </si>
  <si>
    <t>Cover-Control</t>
  </si>
  <si>
    <t>two-item</t>
  </si>
  <si>
    <t>four-item</t>
  </si>
  <si>
    <t>Give to/Give to first</t>
  </si>
  <si>
    <t>Give to/ Give to first</t>
  </si>
  <si>
    <t>3+</t>
  </si>
  <si>
    <t>Familiarization Trial 1</t>
  </si>
  <si>
    <t>Familiarization Trial 2</t>
  </si>
  <si>
    <t xml:space="preserve">right </t>
  </si>
  <si>
    <t>Means</t>
  </si>
  <si>
    <t>Initial Stage (Percentage)</t>
  </si>
  <si>
    <t>Final Stage (s)</t>
  </si>
  <si>
    <t>Reliabilities (Percentage)</t>
  </si>
  <si>
    <t xml:space="preserve">Give to/Give to first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</si>
</sst>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0" xfId="0" applyFill="1" applyBorder="1"/>
    <xf numFmtId="0" fontId="0" fillId="0" borderId="2" xfId="0" applyBorder="1" applyAlignment="1">
      <alignment horizontal="center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4" fontId="0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5" xfId="0" applyBorder="1"/>
    <xf numFmtId="0" fontId="0" fillId="0" borderId="3" xfId="0" applyBorder="1"/>
    <xf numFmtId="2" fontId="0" fillId="0" borderId="0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" fontId="3" fillId="0" borderId="0" xfId="1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0" fillId="0" borderId="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2" fontId="0" fillId="0" borderId="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 wrapText="1"/>
    </xf>
    <xf numFmtId="2" fontId="0" fillId="0" borderId="4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164" fontId="0" fillId="0" borderId="4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5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2" fontId="0" fillId="0" borderId="3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2" fontId="0" fillId="0" borderId="4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0" fillId="0" borderId="4" xfId="0" applyNumberFormat="1" applyBorder="1"/>
    <xf numFmtId="164" fontId="4" fillId="0" borderId="4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 wrapText="1"/>
    </xf>
    <xf numFmtId="2" fontId="0" fillId="0" borderId="5" xfId="0" applyNumberFormat="1" applyBorder="1"/>
    <xf numFmtId="2" fontId="3" fillId="0" borderId="2" xfId="0" applyNumberFormat="1" applyFont="1" applyFill="1" applyBorder="1" applyAlignment="1">
      <alignment horizontal="center" wrapText="1"/>
    </xf>
    <xf numFmtId="2" fontId="2" fillId="2" borderId="2" xfId="0" applyNumberFormat="1" applyFont="1" applyFill="1" applyBorder="1" applyAlignment="1">
      <alignment horizontal="center"/>
    </xf>
    <xf numFmtId="2" fontId="0" fillId="0" borderId="2" xfId="0" applyNumberFormat="1" applyBorder="1"/>
    <xf numFmtId="2" fontId="0" fillId="0" borderId="3" xfId="0" applyNumberFormat="1" applyBorder="1"/>
    <xf numFmtId="0" fontId="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1" fontId="4" fillId="2" borderId="0" xfId="1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52"/>
  <sheetViews>
    <sheetView zoomScale="75" zoomScaleNormal="75" workbookViewId="0"/>
  </sheetViews>
  <sheetFormatPr defaultRowHeight="15" x14ac:dyDescent="0.25"/>
  <cols>
    <col min="2" max="2" width="14.5703125" customWidth="1"/>
    <col min="3" max="3" width="16.85546875" customWidth="1"/>
    <col min="4" max="4" width="9" customWidth="1"/>
    <col min="5" max="5" width="12.28515625" customWidth="1"/>
    <col min="7" max="7" width="15" customWidth="1"/>
    <col min="8" max="8" width="11.42578125" customWidth="1"/>
    <col min="9" max="9" width="16.7109375" customWidth="1"/>
    <col min="12" max="12" width="16.140625" style="6" customWidth="1"/>
    <col min="13" max="13" width="16.140625" style="5" customWidth="1"/>
    <col min="14" max="14" width="14.7109375" customWidth="1"/>
    <col min="15" max="15" width="8" style="5" customWidth="1"/>
    <col min="16" max="16" width="15.140625" customWidth="1"/>
    <col min="17" max="17" width="7.85546875" style="5" customWidth="1"/>
  </cols>
  <sheetData>
    <row r="1" spans="2:17" s="2" customFormat="1" x14ac:dyDescent="0.25">
      <c r="L1" s="4"/>
      <c r="M1" s="93"/>
      <c r="N1" s="4"/>
      <c r="O1" s="93"/>
      <c r="Q1" s="4"/>
    </row>
    <row r="2" spans="2:17" s="2" customForma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95" t="s">
        <v>32</v>
      </c>
      <c r="M2" s="95"/>
      <c r="N2" s="96" t="s">
        <v>33</v>
      </c>
      <c r="O2" s="97"/>
      <c r="P2" s="95" t="s">
        <v>34</v>
      </c>
      <c r="Q2" s="95"/>
    </row>
    <row r="3" spans="2:17" s="1" customFormat="1" ht="38.25" customHeight="1" x14ac:dyDescent="0.25">
      <c r="B3" s="92" t="s">
        <v>0</v>
      </c>
      <c r="C3" s="92" t="s">
        <v>2</v>
      </c>
      <c r="D3" s="92" t="s">
        <v>1</v>
      </c>
      <c r="E3" s="92" t="s">
        <v>26</v>
      </c>
      <c r="F3" s="92" t="s">
        <v>3</v>
      </c>
      <c r="G3" s="92" t="s">
        <v>4</v>
      </c>
      <c r="H3" s="92" t="s">
        <v>5</v>
      </c>
      <c r="I3" s="92" t="s">
        <v>6</v>
      </c>
      <c r="J3" s="92" t="s">
        <v>7</v>
      </c>
      <c r="K3" s="10"/>
      <c r="L3" s="10" t="s">
        <v>8</v>
      </c>
      <c r="M3" s="11" t="s">
        <v>10</v>
      </c>
      <c r="N3" s="12" t="s">
        <v>8</v>
      </c>
      <c r="O3" s="11" t="s">
        <v>9</v>
      </c>
      <c r="P3" s="12" t="s">
        <v>8</v>
      </c>
      <c r="Q3" s="11" t="s">
        <v>9</v>
      </c>
    </row>
    <row r="4" spans="2:17" s="15" customFormat="1" x14ac:dyDescent="0.25">
      <c r="B4" s="14">
        <v>54</v>
      </c>
      <c r="C4" s="15" t="s">
        <v>11</v>
      </c>
      <c r="D4" s="15" t="s">
        <v>13</v>
      </c>
      <c r="E4" s="14" t="s">
        <v>17</v>
      </c>
      <c r="F4" s="15" t="s">
        <v>15</v>
      </c>
      <c r="G4" s="14">
        <v>9</v>
      </c>
      <c r="H4" s="14">
        <v>9</v>
      </c>
      <c r="I4" s="14">
        <f t="shared" ref="I4:I22" si="0">(G4*30)+H4</f>
        <v>279</v>
      </c>
      <c r="J4" s="14">
        <v>2</v>
      </c>
      <c r="L4" s="76">
        <v>0.83333333333333337</v>
      </c>
      <c r="M4" s="78">
        <v>0.95</v>
      </c>
      <c r="N4" s="16">
        <v>19.899999999999999</v>
      </c>
      <c r="O4" s="13">
        <v>16</v>
      </c>
      <c r="P4" s="14">
        <v>0.99</v>
      </c>
      <c r="Q4" s="17">
        <v>0.97</v>
      </c>
    </row>
    <row r="5" spans="2:17" s="15" customFormat="1" x14ac:dyDescent="0.25">
      <c r="B5" s="14">
        <v>163</v>
      </c>
      <c r="C5" s="15" t="s">
        <v>11</v>
      </c>
      <c r="D5" s="15" t="s">
        <v>13</v>
      </c>
      <c r="E5" s="14" t="s">
        <v>17</v>
      </c>
      <c r="F5" s="15" t="s">
        <v>15</v>
      </c>
      <c r="G5" s="14">
        <v>8</v>
      </c>
      <c r="H5" s="14">
        <v>22</v>
      </c>
      <c r="I5" s="14">
        <f t="shared" si="0"/>
        <v>262</v>
      </c>
      <c r="J5" s="14">
        <v>2</v>
      </c>
      <c r="L5" s="76">
        <v>1</v>
      </c>
      <c r="M5" s="78">
        <v>1</v>
      </c>
      <c r="N5" s="16">
        <v>14.3</v>
      </c>
      <c r="O5" s="13">
        <v>24</v>
      </c>
      <c r="P5" s="14">
        <v>0.9</v>
      </c>
      <c r="Q5" s="17">
        <v>0.96</v>
      </c>
    </row>
    <row r="6" spans="2:17" s="15" customFormat="1" x14ac:dyDescent="0.25">
      <c r="B6" s="14">
        <v>167</v>
      </c>
      <c r="C6" s="15" t="s">
        <v>11</v>
      </c>
      <c r="D6" s="15" t="s">
        <v>13</v>
      </c>
      <c r="E6" s="14" t="s">
        <v>17</v>
      </c>
      <c r="F6" s="15" t="s">
        <v>15</v>
      </c>
      <c r="G6" s="14">
        <v>8</v>
      </c>
      <c r="H6" s="14">
        <v>16</v>
      </c>
      <c r="I6" s="14">
        <f t="shared" si="0"/>
        <v>256</v>
      </c>
      <c r="J6" s="14">
        <v>1</v>
      </c>
      <c r="L6" s="76">
        <v>1</v>
      </c>
      <c r="M6" s="78">
        <v>0.9538461538461539</v>
      </c>
      <c r="N6" s="16">
        <v>11.1</v>
      </c>
      <c r="O6" s="13">
        <v>20.2</v>
      </c>
      <c r="P6" s="14">
        <v>0.99</v>
      </c>
      <c r="Q6" s="17">
        <v>0.88</v>
      </c>
    </row>
    <row r="7" spans="2:17" s="15" customFormat="1" x14ac:dyDescent="0.25">
      <c r="B7" s="14">
        <v>24</v>
      </c>
      <c r="C7" s="15" t="s">
        <v>11</v>
      </c>
      <c r="D7" s="15" t="s">
        <v>13</v>
      </c>
      <c r="E7" s="14" t="s">
        <v>18</v>
      </c>
      <c r="F7" s="15" t="s">
        <v>15</v>
      </c>
      <c r="G7" s="14">
        <v>9</v>
      </c>
      <c r="H7" s="14">
        <v>24</v>
      </c>
      <c r="I7" s="14">
        <f>(G7*30)+H7</f>
        <v>294</v>
      </c>
      <c r="J7" s="14">
        <v>0</v>
      </c>
      <c r="L7" s="69">
        <v>0.94166666666666676</v>
      </c>
      <c r="M7" s="27">
        <v>0.98846153846153839</v>
      </c>
      <c r="N7" s="16">
        <v>26.7</v>
      </c>
      <c r="O7" s="13">
        <v>26.9</v>
      </c>
      <c r="P7" s="14">
        <v>0.84</v>
      </c>
      <c r="Q7" s="17">
        <v>0.94</v>
      </c>
    </row>
    <row r="8" spans="2:17" s="15" customFormat="1" x14ac:dyDescent="0.25">
      <c r="B8" s="14">
        <v>98</v>
      </c>
      <c r="C8" s="15" t="s">
        <v>11</v>
      </c>
      <c r="D8" s="15" t="s">
        <v>13</v>
      </c>
      <c r="E8" s="14" t="s">
        <v>18</v>
      </c>
      <c r="F8" s="15" t="s">
        <v>15</v>
      </c>
      <c r="G8" s="14">
        <v>8</v>
      </c>
      <c r="H8" s="14">
        <v>20</v>
      </c>
      <c r="I8" s="14">
        <f t="shared" si="0"/>
        <v>260</v>
      </c>
      <c r="J8" s="14">
        <v>0</v>
      </c>
      <c r="L8" s="69">
        <v>0.95000000000000007</v>
      </c>
      <c r="M8" s="27">
        <v>1</v>
      </c>
      <c r="N8" s="16">
        <v>59.4</v>
      </c>
      <c r="O8" s="13">
        <v>38.299999999999997</v>
      </c>
      <c r="P8" s="14">
        <v>0.94</v>
      </c>
      <c r="Q8" s="17">
        <v>0.92</v>
      </c>
    </row>
    <row r="9" spans="2:17" s="15" customFormat="1" x14ac:dyDescent="0.25">
      <c r="B9" s="14">
        <v>102</v>
      </c>
      <c r="C9" s="15" t="s">
        <v>11</v>
      </c>
      <c r="D9" s="15" t="s">
        <v>13</v>
      </c>
      <c r="E9" s="14" t="s">
        <v>18</v>
      </c>
      <c r="F9" s="15" t="s">
        <v>15</v>
      </c>
      <c r="G9" s="14">
        <v>9</v>
      </c>
      <c r="H9" s="14">
        <v>3</v>
      </c>
      <c r="I9" s="14">
        <f t="shared" si="0"/>
        <v>273</v>
      </c>
      <c r="J9" s="14">
        <v>0</v>
      </c>
      <c r="L9" s="69">
        <v>0.96666666666666667</v>
      </c>
      <c r="M9" s="27">
        <v>0.99615384615384606</v>
      </c>
      <c r="N9" s="16">
        <v>12.1</v>
      </c>
      <c r="O9" s="13">
        <v>12</v>
      </c>
      <c r="P9" s="14">
        <v>0.88</v>
      </c>
      <c r="Q9" s="17">
        <v>0.85</v>
      </c>
    </row>
    <row r="10" spans="2:17" s="15" customFormat="1" x14ac:dyDescent="0.25">
      <c r="B10" s="14">
        <v>29</v>
      </c>
      <c r="C10" s="15" t="s">
        <v>11</v>
      </c>
      <c r="D10" s="15" t="s">
        <v>13</v>
      </c>
      <c r="E10" s="14" t="s">
        <v>17</v>
      </c>
      <c r="F10" s="15" t="s">
        <v>16</v>
      </c>
      <c r="G10" s="14">
        <v>9</v>
      </c>
      <c r="H10" s="14">
        <v>25</v>
      </c>
      <c r="I10" s="14">
        <f t="shared" si="0"/>
        <v>295</v>
      </c>
      <c r="J10" s="14">
        <v>0</v>
      </c>
      <c r="L10" s="76">
        <v>0.97499999999999998</v>
      </c>
      <c r="M10" s="78">
        <v>0.99615384615384606</v>
      </c>
      <c r="N10" s="16">
        <v>18.399999999999999</v>
      </c>
      <c r="O10" s="13">
        <v>26.1</v>
      </c>
      <c r="P10" s="14">
        <v>0.96</v>
      </c>
      <c r="Q10" s="17">
        <v>0.89</v>
      </c>
    </row>
    <row r="11" spans="2:17" s="15" customFormat="1" x14ac:dyDescent="0.25">
      <c r="B11" s="14">
        <v>79</v>
      </c>
      <c r="C11" s="15" t="s">
        <v>11</v>
      </c>
      <c r="D11" s="15" t="s">
        <v>13</v>
      </c>
      <c r="E11" s="14" t="s">
        <v>17</v>
      </c>
      <c r="F11" s="15" t="s">
        <v>16</v>
      </c>
      <c r="G11" s="14">
        <v>9</v>
      </c>
      <c r="H11" s="14">
        <v>10</v>
      </c>
      <c r="I11" s="14">
        <f t="shared" si="0"/>
        <v>280</v>
      </c>
      <c r="J11" s="14">
        <v>0</v>
      </c>
      <c r="L11" s="76">
        <v>1</v>
      </c>
      <c r="M11" s="78">
        <v>1</v>
      </c>
      <c r="N11" s="16">
        <v>6.5</v>
      </c>
      <c r="O11" s="13">
        <v>22</v>
      </c>
      <c r="P11" s="14">
        <v>0.98</v>
      </c>
      <c r="Q11" s="17">
        <v>0.99</v>
      </c>
    </row>
    <row r="12" spans="2:17" s="15" customFormat="1" x14ac:dyDescent="0.25">
      <c r="B12" s="14">
        <v>25</v>
      </c>
      <c r="C12" s="15" t="s">
        <v>11</v>
      </c>
      <c r="D12" s="15" t="s">
        <v>13</v>
      </c>
      <c r="E12" s="14" t="s">
        <v>18</v>
      </c>
      <c r="F12" s="15" t="s">
        <v>16</v>
      </c>
      <c r="G12" s="14">
        <v>8</v>
      </c>
      <c r="H12" s="14">
        <v>9</v>
      </c>
      <c r="I12" s="14">
        <f t="shared" si="0"/>
        <v>249</v>
      </c>
      <c r="J12" s="14">
        <v>2</v>
      </c>
      <c r="L12" s="76">
        <v>1</v>
      </c>
      <c r="M12" s="78">
        <v>1</v>
      </c>
      <c r="N12" s="16">
        <v>7.5</v>
      </c>
      <c r="O12" s="13">
        <v>13.7</v>
      </c>
      <c r="P12" s="14">
        <v>0.97</v>
      </c>
      <c r="Q12" s="17">
        <v>0.99</v>
      </c>
    </row>
    <row r="13" spans="2:17" s="15" customFormat="1" x14ac:dyDescent="0.25">
      <c r="B13" s="14">
        <v>34</v>
      </c>
      <c r="C13" s="15" t="s">
        <v>11</v>
      </c>
      <c r="D13" s="15" t="s">
        <v>13</v>
      </c>
      <c r="E13" s="14" t="s">
        <v>18</v>
      </c>
      <c r="F13" s="15" t="s">
        <v>16</v>
      </c>
      <c r="G13" s="14">
        <v>9</v>
      </c>
      <c r="H13" s="14">
        <v>23</v>
      </c>
      <c r="I13" s="14">
        <f t="shared" si="0"/>
        <v>293</v>
      </c>
      <c r="J13" s="14">
        <v>1</v>
      </c>
      <c r="L13" s="76">
        <v>0.97499999999999998</v>
      </c>
      <c r="M13" s="78">
        <v>0.98461538461538467</v>
      </c>
      <c r="N13" s="16">
        <v>23.5</v>
      </c>
      <c r="O13" s="13">
        <v>31.2</v>
      </c>
      <c r="P13" s="14">
        <v>0.96</v>
      </c>
      <c r="Q13" s="17">
        <v>0.97</v>
      </c>
    </row>
    <row r="14" spans="2:17" s="15" customFormat="1" x14ac:dyDescent="0.25">
      <c r="B14" s="14">
        <v>110</v>
      </c>
      <c r="C14" s="15" t="s">
        <v>11</v>
      </c>
      <c r="D14" s="15" t="s">
        <v>14</v>
      </c>
      <c r="E14" s="14" t="s">
        <v>17</v>
      </c>
      <c r="F14" s="14" t="s">
        <v>15</v>
      </c>
      <c r="G14" s="14">
        <v>9</v>
      </c>
      <c r="H14" s="14">
        <v>3</v>
      </c>
      <c r="I14" s="14">
        <f t="shared" si="0"/>
        <v>273</v>
      </c>
      <c r="J14" s="14">
        <v>0</v>
      </c>
      <c r="L14" s="69">
        <v>1</v>
      </c>
      <c r="M14" s="27">
        <v>0.99615384615384606</v>
      </c>
      <c r="N14" s="16">
        <v>22.5</v>
      </c>
      <c r="O14" s="13">
        <v>19.399999999999999</v>
      </c>
      <c r="P14" s="14">
        <v>0.98</v>
      </c>
      <c r="Q14" s="17">
        <v>0.95</v>
      </c>
    </row>
    <row r="15" spans="2:17" s="15" customFormat="1" x14ac:dyDescent="0.25">
      <c r="B15" s="14">
        <v>112</v>
      </c>
      <c r="C15" s="15" t="s">
        <v>11</v>
      </c>
      <c r="D15" s="15" t="s">
        <v>14</v>
      </c>
      <c r="E15" s="14" t="s">
        <v>17</v>
      </c>
      <c r="F15" s="14" t="s">
        <v>15</v>
      </c>
      <c r="G15" s="14">
        <v>8</v>
      </c>
      <c r="H15" s="14">
        <v>19</v>
      </c>
      <c r="I15" s="14">
        <f t="shared" si="0"/>
        <v>259</v>
      </c>
      <c r="J15" s="14">
        <v>1</v>
      </c>
      <c r="L15" s="69">
        <v>0.82500000000000007</v>
      </c>
      <c r="M15" s="27">
        <v>0.99615384615384606</v>
      </c>
      <c r="N15" s="16">
        <v>5.7</v>
      </c>
      <c r="O15" s="13">
        <v>8.8000000000000007</v>
      </c>
      <c r="P15" s="14">
        <v>0.96</v>
      </c>
      <c r="Q15" s="17">
        <v>0.85</v>
      </c>
    </row>
    <row r="16" spans="2:17" s="15" customFormat="1" x14ac:dyDescent="0.25">
      <c r="B16" s="14">
        <v>35</v>
      </c>
      <c r="C16" s="15" t="s">
        <v>11</v>
      </c>
      <c r="D16" s="15" t="s">
        <v>14</v>
      </c>
      <c r="E16" s="14" t="s">
        <v>18</v>
      </c>
      <c r="F16" s="14" t="s">
        <v>15</v>
      </c>
      <c r="G16" s="14">
        <v>10</v>
      </c>
      <c r="H16" s="14">
        <v>8</v>
      </c>
      <c r="I16" s="14">
        <f t="shared" si="0"/>
        <v>308</v>
      </c>
      <c r="J16" s="14">
        <v>0</v>
      </c>
      <c r="L16" s="76">
        <v>0.85</v>
      </c>
      <c r="M16" s="78">
        <v>0.98076923076923073</v>
      </c>
      <c r="N16" s="16">
        <v>12.5</v>
      </c>
      <c r="O16" s="13">
        <v>13.7</v>
      </c>
      <c r="P16" s="20">
        <v>0.9</v>
      </c>
      <c r="Q16" s="17">
        <v>0.96</v>
      </c>
    </row>
    <row r="17" spans="2:17" s="15" customFormat="1" x14ac:dyDescent="0.25">
      <c r="B17" s="14">
        <v>119</v>
      </c>
      <c r="C17" s="15" t="s">
        <v>11</v>
      </c>
      <c r="D17" s="15" t="s">
        <v>14</v>
      </c>
      <c r="E17" s="14" t="s">
        <v>18</v>
      </c>
      <c r="F17" s="14" t="s">
        <v>15</v>
      </c>
      <c r="G17" s="14">
        <v>9</v>
      </c>
      <c r="H17" s="14">
        <v>8</v>
      </c>
      <c r="I17" s="14">
        <f t="shared" si="0"/>
        <v>278</v>
      </c>
      <c r="J17" s="14">
        <v>1</v>
      </c>
      <c r="L17" s="69">
        <v>0.96666666666666667</v>
      </c>
      <c r="M17" s="27">
        <v>0.98846153846153839</v>
      </c>
      <c r="N17" s="16">
        <v>10.9</v>
      </c>
      <c r="O17" s="13">
        <v>12</v>
      </c>
      <c r="P17" s="14">
        <v>0.96</v>
      </c>
      <c r="Q17" s="17">
        <v>0.98</v>
      </c>
    </row>
    <row r="18" spans="2:17" s="15" customFormat="1" x14ac:dyDescent="0.25">
      <c r="B18" s="14">
        <v>56</v>
      </c>
      <c r="C18" s="15" t="s">
        <v>11</v>
      </c>
      <c r="D18" s="15" t="s">
        <v>14</v>
      </c>
      <c r="E18" s="14" t="s">
        <v>17</v>
      </c>
      <c r="F18" s="14" t="s">
        <v>16</v>
      </c>
      <c r="G18" s="14">
        <v>9</v>
      </c>
      <c r="H18" s="14">
        <v>24</v>
      </c>
      <c r="I18" s="14">
        <f t="shared" si="0"/>
        <v>294</v>
      </c>
      <c r="J18" s="14">
        <v>0</v>
      </c>
      <c r="L18" s="69">
        <v>1</v>
      </c>
      <c r="M18" s="27">
        <v>0.98461538461538467</v>
      </c>
      <c r="N18" s="16">
        <v>11</v>
      </c>
      <c r="O18" s="13">
        <v>23.1</v>
      </c>
      <c r="P18" s="14">
        <v>0.96</v>
      </c>
      <c r="Q18" s="17">
        <v>0.89</v>
      </c>
    </row>
    <row r="19" spans="2:17" s="15" customFormat="1" x14ac:dyDescent="0.25">
      <c r="B19" s="14">
        <v>96</v>
      </c>
      <c r="C19" s="15" t="s">
        <v>11</v>
      </c>
      <c r="D19" s="15" t="s">
        <v>14</v>
      </c>
      <c r="E19" s="14" t="s">
        <v>17</v>
      </c>
      <c r="F19" s="14" t="s">
        <v>16</v>
      </c>
      <c r="G19" s="14">
        <v>9</v>
      </c>
      <c r="H19" s="14">
        <v>21</v>
      </c>
      <c r="I19" s="14">
        <f t="shared" si="0"/>
        <v>291</v>
      </c>
      <c r="J19" s="14">
        <v>1</v>
      </c>
      <c r="L19" s="69">
        <v>1</v>
      </c>
      <c r="M19" s="27">
        <v>0.99615384615384606</v>
      </c>
      <c r="N19" s="16">
        <v>30.4</v>
      </c>
      <c r="O19" s="13">
        <v>10.9</v>
      </c>
      <c r="P19" s="14">
        <v>0.98</v>
      </c>
      <c r="Q19" s="17">
        <v>0.99</v>
      </c>
    </row>
    <row r="20" spans="2:17" s="15" customFormat="1" x14ac:dyDescent="0.25">
      <c r="B20" s="14">
        <v>26</v>
      </c>
      <c r="C20" s="15" t="s">
        <v>11</v>
      </c>
      <c r="D20" s="15" t="s">
        <v>14</v>
      </c>
      <c r="E20" s="14" t="s">
        <v>18</v>
      </c>
      <c r="F20" s="14" t="s">
        <v>16</v>
      </c>
      <c r="G20" s="14">
        <v>9</v>
      </c>
      <c r="H20" s="14">
        <v>20</v>
      </c>
      <c r="I20" s="14">
        <f t="shared" si="0"/>
        <v>290</v>
      </c>
      <c r="J20" s="14">
        <v>0</v>
      </c>
      <c r="L20" s="76">
        <v>0.67499999999999993</v>
      </c>
      <c r="M20" s="78">
        <v>0.99230769230769234</v>
      </c>
      <c r="N20" s="16">
        <v>11.2</v>
      </c>
      <c r="O20" s="13">
        <v>15.9</v>
      </c>
      <c r="P20" s="14">
        <v>0.99</v>
      </c>
      <c r="Q20" s="17">
        <v>0.83</v>
      </c>
    </row>
    <row r="21" spans="2:17" s="15" customFormat="1" x14ac:dyDescent="0.25">
      <c r="B21" s="14">
        <v>33</v>
      </c>
      <c r="C21" s="15" t="s">
        <v>11</v>
      </c>
      <c r="D21" s="15" t="s">
        <v>14</v>
      </c>
      <c r="E21" s="14" t="s">
        <v>18</v>
      </c>
      <c r="F21" s="14" t="s">
        <v>16</v>
      </c>
      <c r="G21" s="14">
        <v>9</v>
      </c>
      <c r="H21" s="14">
        <v>17</v>
      </c>
      <c r="I21" s="14">
        <f t="shared" si="0"/>
        <v>287</v>
      </c>
      <c r="J21" s="14">
        <v>1</v>
      </c>
      <c r="L21" s="76">
        <v>1</v>
      </c>
      <c r="M21" s="78">
        <v>1</v>
      </c>
      <c r="N21" s="16">
        <v>39.200000000000003</v>
      </c>
      <c r="O21" s="13">
        <v>9.1999999999999993</v>
      </c>
      <c r="P21" s="14">
        <v>0.98</v>
      </c>
      <c r="Q21" s="17">
        <v>0.96</v>
      </c>
    </row>
    <row r="22" spans="2:17" s="15" customFormat="1" x14ac:dyDescent="0.25">
      <c r="B22" s="14">
        <v>162</v>
      </c>
      <c r="C22" s="15" t="s">
        <v>11</v>
      </c>
      <c r="D22" s="15" t="s">
        <v>14</v>
      </c>
      <c r="E22" s="14" t="s">
        <v>18</v>
      </c>
      <c r="F22" s="14" t="s">
        <v>16</v>
      </c>
      <c r="G22" s="14">
        <v>9</v>
      </c>
      <c r="H22" s="14">
        <v>20</v>
      </c>
      <c r="I22" s="14">
        <f t="shared" si="0"/>
        <v>290</v>
      </c>
      <c r="J22" s="14">
        <v>1</v>
      </c>
      <c r="L22" s="69">
        <v>1</v>
      </c>
      <c r="M22" s="27">
        <v>1</v>
      </c>
      <c r="N22" s="16">
        <v>15.1</v>
      </c>
      <c r="O22" s="13">
        <v>14.8</v>
      </c>
      <c r="P22" s="14">
        <v>0.79</v>
      </c>
      <c r="Q22" s="17">
        <v>0.94</v>
      </c>
    </row>
    <row r="23" spans="2:17" s="15" customFormat="1" x14ac:dyDescent="0.25">
      <c r="B23" s="14">
        <v>170</v>
      </c>
      <c r="C23" s="15" t="s">
        <v>11</v>
      </c>
      <c r="D23" s="15" t="s">
        <v>14</v>
      </c>
      <c r="E23" s="14" t="s">
        <v>18</v>
      </c>
      <c r="F23" s="14" t="s">
        <v>16</v>
      </c>
      <c r="G23" s="14">
        <v>9</v>
      </c>
      <c r="H23" s="14">
        <v>0</v>
      </c>
      <c r="I23" s="14">
        <f>(G23*30)+H23</f>
        <v>270</v>
      </c>
      <c r="J23" s="14">
        <v>0</v>
      </c>
      <c r="L23" s="69">
        <v>0.94166666666666676</v>
      </c>
      <c r="M23" s="27">
        <v>0.97692307692307689</v>
      </c>
      <c r="N23" s="16">
        <v>8.8000000000000007</v>
      </c>
      <c r="O23" s="13">
        <v>12.7</v>
      </c>
      <c r="P23" s="14">
        <v>0.88</v>
      </c>
      <c r="Q23" s="17">
        <v>0.93</v>
      </c>
    </row>
    <row r="24" spans="2:17" s="15" customFormat="1" x14ac:dyDescent="0.25">
      <c r="B24" s="14"/>
      <c r="E24" s="14"/>
      <c r="F24" s="14"/>
      <c r="G24" s="14"/>
      <c r="H24" s="14"/>
      <c r="I24" s="14"/>
      <c r="J24" s="14"/>
      <c r="L24" s="69"/>
      <c r="M24" s="27"/>
      <c r="N24" s="16"/>
      <c r="O24" s="13"/>
      <c r="P24" s="14"/>
      <c r="Q24" s="17"/>
    </row>
    <row r="25" spans="2:17" s="15" customFormat="1" x14ac:dyDescent="0.25">
      <c r="B25" s="14"/>
      <c r="E25" s="14"/>
      <c r="F25" s="14"/>
      <c r="G25" s="14"/>
      <c r="H25" s="72" t="s">
        <v>31</v>
      </c>
      <c r="I25" s="72">
        <f>AVERAGE(I4:I23)</f>
        <v>279.05</v>
      </c>
      <c r="J25" s="72"/>
      <c r="K25" s="72"/>
      <c r="L25" s="73">
        <f t="shared" ref="L25:Q25" si="1">AVERAGE(L4:L23)</f>
        <v>0.94500000000000006</v>
      </c>
      <c r="M25" s="79">
        <f t="shared" si="1"/>
        <v>0.98903846153846131</v>
      </c>
      <c r="N25" s="74">
        <f t="shared" si="1"/>
        <v>18.335000000000001</v>
      </c>
      <c r="O25" s="79">
        <f t="shared" si="1"/>
        <v>18.544999999999995</v>
      </c>
      <c r="P25" s="74">
        <f t="shared" si="1"/>
        <v>0.9395</v>
      </c>
      <c r="Q25" s="79">
        <f t="shared" si="1"/>
        <v>0.93200000000000005</v>
      </c>
    </row>
    <row r="26" spans="2:17" x14ac:dyDescent="0.25">
      <c r="B26" s="7"/>
      <c r="L26" s="70"/>
      <c r="M26" s="80"/>
    </row>
    <row r="27" spans="2:17" s="21" customFormat="1" x14ac:dyDescent="0.25">
      <c r="L27" s="77"/>
      <c r="M27" s="81"/>
      <c r="O27" s="23"/>
      <c r="Q27" s="23"/>
    </row>
    <row r="28" spans="2:17" x14ac:dyDescent="0.25">
      <c r="L28" s="70"/>
      <c r="M28" s="80"/>
    </row>
    <row r="29" spans="2:17" s="15" customFormat="1" x14ac:dyDescent="0.25">
      <c r="B29" s="14">
        <v>45</v>
      </c>
      <c r="C29" s="15" t="s">
        <v>12</v>
      </c>
      <c r="D29" s="15" t="s">
        <v>13</v>
      </c>
      <c r="E29" s="14" t="s">
        <v>17</v>
      </c>
      <c r="F29" s="14" t="s">
        <v>15</v>
      </c>
      <c r="G29" s="14">
        <v>9</v>
      </c>
      <c r="H29" s="14">
        <v>11</v>
      </c>
      <c r="I29" s="14">
        <f>(G29*30)+H29</f>
        <v>281</v>
      </c>
      <c r="J29" s="14">
        <v>1</v>
      </c>
      <c r="L29" s="69">
        <v>0.8833333333333333</v>
      </c>
      <c r="M29" s="27">
        <v>0.9538461538461539</v>
      </c>
      <c r="N29" s="16">
        <v>11.8</v>
      </c>
      <c r="O29" s="19">
        <v>13.6</v>
      </c>
      <c r="P29" s="24">
        <v>0.98</v>
      </c>
      <c r="Q29" s="26">
        <v>0.94</v>
      </c>
    </row>
    <row r="30" spans="2:17" s="15" customFormat="1" x14ac:dyDescent="0.25">
      <c r="B30" s="14">
        <v>93</v>
      </c>
      <c r="C30" s="15" t="s">
        <v>12</v>
      </c>
      <c r="D30" s="15" t="s">
        <v>13</v>
      </c>
      <c r="E30" s="14" t="s">
        <v>17</v>
      </c>
      <c r="F30" s="14" t="s">
        <v>15</v>
      </c>
      <c r="G30" s="14">
        <v>9</v>
      </c>
      <c r="H30" s="14">
        <v>12</v>
      </c>
      <c r="I30" s="14">
        <f t="shared" ref="I30:I48" si="2">(G30*30)+H30</f>
        <v>282</v>
      </c>
      <c r="J30" s="14">
        <v>1</v>
      </c>
      <c r="L30" s="69">
        <v>0.94166666666666676</v>
      </c>
      <c r="M30" s="27">
        <v>0.99230769230769234</v>
      </c>
      <c r="N30" s="16">
        <v>6.8</v>
      </c>
      <c r="O30" s="19">
        <v>20.100000000000001</v>
      </c>
      <c r="P30" s="20">
        <v>0.92</v>
      </c>
      <c r="Q30" s="27">
        <v>0.77</v>
      </c>
    </row>
    <row r="31" spans="2:17" s="15" customFormat="1" x14ac:dyDescent="0.25">
      <c r="B31" s="14">
        <v>39</v>
      </c>
      <c r="C31" s="15" t="s">
        <v>12</v>
      </c>
      <c r="D31" s="15" t="s">
        <v>13</v>
      </c>
      <c r="E31" s="14" t="s">
        <v>18</v>
      </c>
      <c r="F31" s="14" t="s">
        <v>15</v>
      </c>
      <c r="G31" s="14">
        <v>9</v>
      </c>
      <c r="H31" s="14">
        <v>7</v>
      </c>
      <c r="I31" s="14">
        <f t="shared" si="2"/>
        <v>277</v>
      </c>
      <c r="J31" s="14">
        <v>0</v>
      </c>
      <c r="L31" s="69">
        <v>0.89166666666666661</v>
      </c>
      <c r="M31" s="27">
        <v>1</v>
      </c>
      <c r="N31" s="16">
        <v>7.5</v>
      </c>
      <c r="O31" s="19">
        <v>8.1</v>
      </c>
      <c r="P31" s="20">
        <v>0.95</v>
      </c>
      <c r="Q31" s="27">
        <v>0.91</v>
      </c>
    </row>
    <row r="32" spans="2:17" s="15" customFormat="1" x14ac:dyDescent="0.25">
      <c r="B32" s="14">
        <v>77</v>
      </c>
      <c r="C32" s="15" t="s">
        <v>12</v>
      </c>
      <c r="D32" s="15" t="s">
        <v>13</v>
      </c>
      <c r="E32" s="14" t="s">
        <v>18</v>
      </c>
      <c r="F32" s="14" t="s">
        <v>15</v>
      </c>
      <c r="G32" s="14">
        <v>10</v>
      </c>
      <c r="H32" s="14">
        <v>4</v>
      </c>
      <c r="I32" s="14">
        <f t="shared" si="2"/>
        <v>304</v>
      </c>
      <c r="J32" s="14">
        <v>1</v>
      </c>
      <c r="L32" s="69">
        <v>0.65833333333333333</v>
      </c>
      <c r="M32" s="27">
        <v>0.92692307692307696</v>
      </c>
      <c r="N32" s="16">
        <v>5.8</v>
      </c>
      <c r="O32" s="19">
        <v>17.100000000000001</v>
      </c>
      <c r="P32" s="20">
        <v>0.83</v>
      </c>
      <c r="Q32" s="27">
        <v>0.92</v>
      </c>
    </row>
    <row r="33" spans="2:17" s="15" customFormat="1" x14ac:dyDescent="0.25">
      <c r="B33" s="14">
        <v>80</v>
      </c>
      <c r="C33" s="15" t="s">
        <v>12</v>
      </c>
      <c r="D33" s="15" t="s">
        <v>13</v>
      </c>
      <c r="E33" s="14" t="s">
        <v>18</v>
      </c>
      <c r="F33" s="14" t="s">
        <v>15</v>
      </c>
      <c r="G33" s="14">
        <v>9</v>
      </c>
      <c r="H33" s="14">
        <v>5</v>
      </c>
      <c r="I33" s="14">
        <f t="shared" si="2"/>
        <v>275</v>
      </c>
      <c r="J33" s="14">
        <v>2</v>
      </c>
      <c r="L33" s="69">
        <v>0.70833333333333337</v>
      </c>
      <c r="M33" s="27">
        <v>0.88461538461538458</v>
      </c>
      <c r="N33" s="16">
        <v>19.3</v>
      </c>
      <c r="O33" s="19">
        <v>14.9</v>
      </c>
      <c r="P33" s="20">
        <v>0.94</v>
      </c>
      <c r="Q33" s="27">
        <v>0.94</v>
      </c>
    </row>
    <row r="34" spans="2:17" s="15" customFormat="1" x14ac:dyDescent="0.25">
      <c r="B34" s="14">
        <v>69</v>
      </c>
      <c r="C34" s="15" t="s">
        <v>12</v>
      </c>
      <c r="D34" s="15" t="s">
        <v>13</v>
      </c>
      <c r="E34" s="14" t="s">
        <v>17</v>
      </c>
      <c r="F34" s="14" t="s">
        <v>16</v>
      </c>
      <c r="G34" s="14">
        <v>9</v>
      </c>
      <c r="H34" s="14">
        <v>15</v>
      </c>
      <c r="I34" s="14">
        <f t="shared" si="2"/>
        <v>285</v>
      </c>
      <c r="J34" s="14">
        <v>1</v>
      </c>
      <c r="L34" s="69">
        <v>0.92499999999999993</v>
      </c>
      <c r="M34" s="27">
        <v>0.98076923076923073</v>
      </c>
      <c r="N34" s="16">
        <v>22.5</v>
      </c>
      <c r="O34" s="19">
        <v>9</v>
      </c>
      <c r="P34" s="20">
        <v>0.96</v>
      </c>
      <c r="Q34" s="27">
        <v>0.99</v>
      </c>
    </row>
    <row r="35" spans="2:17" s="15" customFormat="1" x14ac:dyDescent="0.25">
      <c r="B35" s="14">
        <v>42</v>
      </c>
      <c r="C35" s="15" t="s">
        <v>12</v>
      </c>
      <c r="D35" s="15" t="s">
        <v>13</v>
      </c>
      <c r="E35" s="14" t="s">
        <v>18</v>
      </c>
      <c r="F35" s="14" t="s">
        <v>16</v>
      </c>
      <c r="G35" s="14">
        <v>9</v>
      </c>
      <c r="H35" s="14">
        <v>10</v>
      </c>
      <c r="I35" s="14">
        <f t="shared" si="2"/>
        <v>280</v>
      </c>
      <c r="J35" s="14">
        <v>1</v>
      </c>
      <c r="L35" s="69">
        <v>0.93333333333333324</v>
      </c>
      <c r="M35" s="27">
        <v>1</v>
      </c>
      <c r="N35" s="16">
        <v>15.5</v>
      </c>
      <c r="O35" s="19">
        <v>8.8000000000000007</v>
      </c>
      <c r="P35" s="20">
        <v>0.96</v>
      </c>
      <c r="Q35" s="27">
        <v>0.94</v>
      </c>
    </row>
    <row r="36" spans="2:17" s="15" customFormat="1" x14ac:dyDescent="0.25">
      <c r="B36" s="14">
        <v>72</v>
      </c>
      <c r="C36" s="15" t="s">
        <v>12</v>
      </c>
      <c r="D36" s="15" t="s">
        <v>13</v>
      </c>
      <c r="E36" s="14" t="s">
        <v>18</v>
      </c>
      <c r="F36" s="14" t="s">
        <v>16</v>
      </c>
      <c r="G36" s="14">
        <v>9</v>
      </c>
      <c r="H36" s="14">
        <v>26</v>
      </c>
      <c r="I36" s="14">
        <f t="shared" si="2"/>
        <v>296</v>
      </c>
      <c r="J36" s="14">
        <v>1</v>
      </c>
      <c r="L36" s="69">
        <v>1</v>
      </c>
      <c r="M36" s="27">
        <v>0.98846153846153839</v>
      </c>
      <c r="N36" s="16">
        <v>12.8</v>
      </c>
      <c r="O36" s="19">
        <v>9.1999999999999993</v>
      </c>
      <c r="P36" s="20">
        <v>0.81</v>
      </c>
      <c r="Q36" s="27">
        <v>0.92</v>
      </c>
    </row>
    <row r="37" spans="2:17" s="15" customFormat="1" x14ac:dyDescent="0.25">
      <c r="B37" s="14">
        <v>105</v>
      </c>
      <c r="C37" s="15" t="s">
        <v>12</v>
      </c>
      <c r="D37" s="15" t="s">
        <v>13</v>
      </c>
      <c r="E37" s="14" t="s">
        <v>18</v>
      </c>
      <c r="F37" s="14" t="s">
        <v>16</v>
      </c>
      <c r="G37" s="14">
        <v>8</v>
      </c>
      <c r="H37" s="14">
        <v>15</v>
      </c>
      <c r="I37" s="14">
        <f t="shared" si="2"/>
        <v>255</v>
      </c>
      <c r="J37" s="14">
        <v>1</v>
      </c>
      <c r="L37" s="69">
        <v>1</v>
      </c>
      <c r="M37" s="27">
        <v>0.98846153846153839</v>
      </c>
      <c r="N37" s="16">
        <v>60</v>
      </c>
      <c r="O37" s="19">
        <v>13.6</v>
      </c>
      <c r="P37" s="20">
        <v>0.93</v>
      </c>
      <c r="Q37" s="27">
        <v>0.97</v>
      </c>
    </row>
    <row r="38" spans="2:17" s="15" customFormat="1" x14ac:dyDescent="0.25">
      <c r="B38" s="14">
        <v>182</v>
      </c>
      <c r="C38" s="15" t="s">
        <v>12</v>
      </c>
      <c r="D38" s="15" t="s">
        <v>13</v>
      </c>
      <c r="E38" s="14" t="s">
        <v>18</v>
      </c>
      <c r="F38" s="14" t="s">
        <v>16</v>
      </c>
      <c r="G38" s="14">
        <v>9</v>
      </c>
      <c r="H38" s="14">
        <v>21</v>
      </c>
      <c r="I38" s="14">
        <f t="shared" si="2"/>
        <v>291</v>
      </c>
      <c r="J38" s="14">
        <v>2</v>
      </c>
      <c r="L38" s="69">
        <v>0.89166666666666661</v>
      </c>
      <c r="M38" s="27">
        <v>0.94615384615384623</v>
      </c>
      <c r="N38" s="16">
        <v>21.9</v>
      </c>
      <c r="O38" s="19">
        <v>28.4</v>
      </c>
      <c r="P38" s="20">
        <v>0.93</v>
      </c>
      <c r="Q38" s="27">
        <v>0.92</v>
      </c>
    </row>
    <row r="39" spans="2:17" s="15" customFormat="1" x14ac:dyDescent="0.25">
      <c r="B39" s="14">
        <v>90</v>
      </c>
      <c r="C39" s="15" t="s">
        <v>12</v>
      </c>
      <c r="D39" s="15" t="s">
        <v>14</v>
      </c>
      <c r="E39" s="14" t="s">
        <v>17</v>
      </c>
      <c r="F39" s="14" t="s">
        <v>15</v>
      </c>
      <c r="G39" s="14">
        <v>9</v>
      </c>
      <c r="H39" s="14">
        <v>27</v>
      </c>
      <c r="I39" s="14">
        <f>(G39*30)+H39</f>
        <v>297</v>
      </c>
      <c r="J39" s="14">
        <v>2</v>
      </c>
      <c r="L39" s="69">
        <v>1</v>
      </c>
      <c r="M39" s="27">
        <v>0.89999999999999991</v>
      </c>
      <c r="N39" s="16">
        <v>26.7</v>
      </c>
      <c r="O39" s="19">
        <v>38.1</v>
      </c>
      <c r="P39" s="20">
        <v>0.91</v>
      </c>
      <c r="Q39" s="27">
        <v>0.96</v>
      </c>
    </row>
    <row r="40" spans="2:17" s="15" customFormat="1" x14ac:dyDescent="0.25">
      <c r="B40" s="14">
        <v>97</v>
      </c>
      <c r="C40" s="15" t="s">
        <v>12</v>
      </c>
      <c r="D40" s="15" t="s">
        <v>14</v>
      </c>
      <c r="E40" s="14" t="s">
        <v>17</v>
      </c>
      <c r="F40" s="14" t="s">
        <v>15</v>
      </c>
      <c r="G40" s="14">
        <v>9</v>
      </c>
      <c r="H40" s="14">
        <v>15</v>
      </c>
      <c r="I40" s="14">
        <f t="shared" si="2"/>
        <v>285</v>
      </c>
      <c r="J40" s="14">
        <v>0</v>
      </c>
      <c r="L40" s="69">
        <v>1</v>
      </c>
      <c r="M40" s="27">
        <v>1</v>
      </c>
      <c r="N40" s="16">
        <v>5.4</v>
      </c>
      <c r="O40" s="19">
        <v>21.7</v>
      </c>
      <c r="P40" s="20">
        <v>0.92</v>
      </c>
      <c r="Q40" s="27">
        <v>0.91</v>
      </c>
    </row>
    <row r="41" spans="2:17" s="15" customFormat="1" x14ac:dyDescent="0.25">
      <c r="B41" s="14">
        <v>178</v>
      </c>
      <c r="C41" s="15" t="s">
        <v>12</v>
      </c>
      <c r="D41" s="15" t="s">
        <v>14</v>
      </c>
      <c r="E41" s="14" t="s">
        <v>18</v>
      </c>
      <c r="F41" s="14" t="s">
        <v>15</v>
      </c>
      <c r="G41" s="14">
        <v>10</v>
      </c>
      <c r="H41" s="14">
        <v>4</v>
      </c>
      <c r="I41" s="14">
        <f>(G41*30)+H41</f>
        <v>304</v>
      </c>
      <c r="J41" s="14">
        <v>0</v>
      </c>
      <c r="L41" s="69">
        <v>0.96666666666666667</v>
      </c>
      <c r="M41" s="27">
        <v>0.9538461538461539</v>
      </c>
      <c r="N41" s="16">
        <v>16</v>
      </c>
      <c r="O41" s="19">
        <v>11</v>
      </c>
      <c r="P41" s="20">
        <v>0.98</v>
      </c>
      <c r="Q41" s="27">
        <v>0.99</v>
      </c>
    </row>
    <row r="42" spans="2:17" s="15" customFormat="1" x14ac:dyDescent="0.25">
      <c r="B42" s="14">
        <v>43</v>
      </c>
      <c r="C42" s="15" t="s">
        <v>12</v>
      </c>
      <c r="D42" s="15" t="s">
        <v>14</v>
      </c>
      <c r="E42" s="14" t="s">
        <v>18</v>
      </c>
      <c r="F42" s="14" t="s">
        <v>15</v>
      </c>
      <c r="G42" s="14">
        <v>9</v>
      </c>
      <c r="H42" s="14">
        <v>8</v>
      </c>
      <c r="I42" s="14">
        <f t="shared" ref="I42:I43" si="3">(G42*30)+H42</f>
        <v>278</v>
      </c>
      <c r="J42" s="14">
        <v>2</v>
      </c>
      <c r="L42" s="69">
        <v>0.6333333333333333</v>
      </c>
      <c r="M42" s="27">
        <v>0.88846153846153852</v>
      </c>
      <c r="N42" s="16">
        <v>11</v>
      </c>
      <c r="O42" s="19">
        <v>30.4</v>
      </c>
      <c r="P42" s="20">
        <v>0.97</v>
      </c>
      <c r="Q42" s="27">
        <v>0.88</v>
      </c>
    </row>
    <row r="43" spans="2:17" s="15" customFormat="1" x14ac:dyDescent="0.25">
      <c r="B43" s="14">
        <v>66</v>
      </c>
      <c r="C43" s="15" t="s">
        <v>12</v>
      </c>
      <c r="D43" s="15" t="s">
        <v>14</v>
      </c>
      <c r="E43" s="14" t="s">
        <v>18</v>
      </c>
      <c r="F43" s="14" t="s">
        <v>15</v>
      </c>
      <c r="G43" s="14">
        <v>8</v>
      </c>
      <c r="H43" s="14">
        <v>15</v>
      </c>
      <c r="I43" s="14">
        <f t="shared" si="3"/>
        <v>255</v>
      </c>
      <c r="J43" s="14">
        <v>3</v>
      </c>
      <c r="L43" s="69">
        <v>0.4916666666666667</v>
      </c>
      <c r="M43" s="27">
        <v>0.82692307692307687</v>
      </c>
      <c r="N43" s="16">
        <v>13.1</v>
      </c>
      <c r="O43" s="19">
        <v>9.6999999999999993</v>
      </c>
      <c r="P43" s="20">
        <v>0.89</v>
      </c>
      <c r="Q43" s="27">
        <v>0.83</v>
      </c>
    </row>
    <row r="44" spans="2:17" s="15" customFormat="1" x14ac:dyDescent="0.25">
      <c r="B44" s="14">
        <v>61</v>
      </c>
      <c r="C44" s="15" t="s">
        <v>12</v>
      </c>
      <c r="D44" s="15" t="s">
        <v>14</v>
      </c>
      <c r="E44" s="14" t="s">
        <v>17</v>
      </c>
      <c r="F44" s="14" t="s">
        <v>16</v>
      </c>
      <c r="G44" s="14">
        <v>8</v>
      </c>
      <c r="H44" s="14">
        <v>21</v>
      </c>
      <c r="I44" s="14">
        <f t="shared" si="2"/>
        <v>261</v>
      </c>
      <c r="J44" s="14">
        <v>0</v>
      </c>
      <c r="L44" s="69">
        <v>0.85833333333333339</v>
      </c>
      <c r="M44" s="27">
        <v>0.93461538461538463</v>
      </c>
      <c r="N44" s="16">
        <v>6</v>
      </c>
      <c r="O44" s="19">
        <v>9.3000000000000007</v>
      </c>
      <c r="P44" s="20">
        <v>0.96</v>
      </c>
      <c r="Q44" s="27">
        <v>0.99</v>
      </c>
    </row>
    <row r="45" spans="2:17" s="15" customFormat="1" x14ac:dyDescent="0.25">
      <c r="B45" s="14">
        <v>70</v>
      </c>
      <c r="C45" s="15" t="s">
        <v>12</v>
      </c>
      <c r="D45" s="15" t="s">
        <v>14</v>
      </c>
      <c r="E45" s="14" t="s">
        <v>17</v>
      </c>
      <c r="F45" s="14" t="s">
        <v>16</v>
      </c>
      <c r="G45" s="14">
        <v>10</v>
      </c>
      <c r="H45" s="14">
        <v>8</v>
      </c>
      <c r="I45" s="14">
        <f>(G45*30)+H45</f>
        <v>308</v>
      </c>
      <c r="J45" s="14">
        <v>1</v>
      </c>
      <c r="L45" s="69">
        <v>0.625</v>
      </c>
      <c r="M45" s="27">
        <v>1</v>
      </c>
      <c r="N45" s="16">
        <v>5.7</v>
      </c>
      <c r="O45" s="19">
        <v>8.1999999999999993</v>
      </c>
      <c r="P45" s="20">
        <v>0.87</v>
      </c>
      <c r="Q45" s="27">
        <v>0.95</v>
      </c>
    </row>
    <row r="46" spans="2:17" s="15" customFormat="1" x14ac:dyDescent="0.25">
      <c r="B46" s="14">
        <v>73</v>
      </c>
      <c r="C46" s="15" t="s">
        <v>12</v>
      </c>
      <c r="D46" s="15" t="s">
        <v>14</v>
      </c>
      <c r="E46" s="14" t="s">
        <v>17</v>
      </c>
      <c r="F46" s="14" t="s">
        <v>16</v>
      </c>
      <c r="G46" s="14">
        <v>8</v>
      </c>
      <c r="H46" s="14">
        <v>20</v>
      </c>
      <c r="I46" s="14">
        <f t="shared" si="2"/>
        <v>260</v>
      </c>
      <c r="J46" s="14">
        <v>2</v>
      </c>
      <c r="L46" s="69">
        <v>0.9</v>
      </c>
      <c r="M46" s="27">
        <v>1</v>
      </c>
      <c r="N46" s="16">
        <v>10.5</v>
      </c>
      <c r="O46" s="19">
        <v>10.9</v>
      </c>
      <c r="P46" s="20">
        <v>0.86</v>
      </c>
      <c r="Q46" s="27">
        <v>0.96</v>
      </c>
    </row>
    <row r="47" spans="2:17" s="15" customFormat="1" x14ac:dyDescent="0.25">
      <c r="B47" s="14">
        <v>91</v>
      </c>
      <c r="C47" s="15" t="s">
        <v>12</v>
      </c>
      <c r="D47" s="15" t="s">
        <v>14</v>
      </c>
      <c r="E47" s="14" t="s">
        <v>17</v>
      </c>
      <c r="F47" s="14" t="s">
        <v>16</v>
      </c>
      <c r="G47" s="14">
        <v>9</v>
      </c>
      <c r="H47" s="14">
        <v>4</v>
      </c>
      <c r="I47" s="14">
        <f>(G47*30)+H47</f>
        <v>274</v>
      </c>
      <c r="J47" s="14">
        <v>1</v>
      </c>
      <c r="L47" s="69">
        <v>0.6333333333333333</v>
      </c>
      <c r="M47" s="27">
        <v>0.72692307692307689</v>
      </c>
      <c r="N47" s="16">
        <v>10.7</v>
      </c>
      <c r="O47" s="19">
        <v>8.1999999999999993</v>
      </c>
      <c r="P47" s="20">
        <v>0.89</v>
      </c>
      <c r="Q47" s="27">
        <v>0.84</v>
      </c>
    </row>
    <row r="48" spans="2:17" s="15" customFormat="1" x14ac:dyDescent="0.25">
      <c r="B48" s="14">
        <v>44</v>
      </c>
      <c r="C48" s="15" t="s">
        <v>12</v>
      </c>
      <c r="D48" s="15" t="s">
        <v>14</v>
      </c>
      <c r="E48" s="14" t="s">
        <v>18</v>
      </c>
      <c r="F48" s="14" t="s">
        <v>16</v>
      </c>
      <c r="G48" s="14">
        <v>9</v>
      </c>
      <c r="H48" s="14">
        <v>2</v>
      </c>
      <c r="I48" s="14">
        <f t="shared" si="2"/>
        <v>272</v>
      </c>
      <c r="J48" s="14">
        <v>1</v>
      </c>
      <c r="L48" s="69">
        <v>0.6333333333333333</v>
      </c>
      <c r="M48" s="27">
        <v>0.98461538461538467</v>
      </c>
      <c r="N48" s="16">
        <v>38.6</v>
      </c>
      <c r="O48" s="19">
        <v>16</v>
      </c>
      <c r="P48" s="20">
        <v>0.93</v>
      </c>
      <c r="Q48" s="27">
        <v>0.98</v>
      </c>
    </row>
    <row r="50" spans="8:17" x14ac:dyDescent="0.25">
      <c r="H50" s="72" t="s">
        <v>31</v>
      </c>
      <c r="I50" s="75">
        <f>AVERAGE(I29:I48)</f>
        <v>281</v>
      </c>
      <c r="J50" s="72"/>
      <c r="K50" s="72"/>
      <c r="L50" s="73">
        <f t="shared" ref="L50:Q50" si="4">AVERAGE(L29:L48)</f>
        <v>0.82874999999999999</v>
      </c>
      <c r="M50" s="79">
        <f t="shared" si="4"/>
        <v>0.94384615384615367</v>
      </c>
      <c r="N50" s="74">
        <f t="shared" si="4"/>
        <v>16.380000000000003</v>
      </c>
      <c r="O50" s="79">
        <f t="shared" si="4"/>
        <v>15.314999999999998</v>
      </c>
      <c r="P50" s="74">
        <f t="shared" si="4"/>
        <v>0.91949999999999998</v>
      </c>
      <c r="Q50" s="79">
        <f t="shared" si="4"/>
        <v>0.9255000000000001</v>
      </c>
    </row>
    <row r="52" spans="8:17" s="21" customFormat="1" x14ac:dyDescent="0.25">
      <c r="L52" s="22"/>
      <c r="M52" s="23"/>
      <c r="O52" s="23"/>
      <c r="Q52" s="23"/>
    </row>
  </sheetData>
  <mergeCells count="3">
    <mergeCell ref="L2:M2"/>
    <mergeCell ref="N2:O2"/>
    <mergeCell ref="P2:Q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53"/>
  <sheetViews>
    <sheetView zoomScale="75" zoomScaleNormal="75" workbookViewId="0"/>
  </sheetViews>
  <sheetFormatPr defaultRowHeight="15" x14ac:dyDescent="0.25"/>
  <cols>
    <col min="2" max="2" width="14.5703125" customWidth="1"/>
    <col min="3" max="3" width="18.7109375" customWidth="1"/>
    <col min="4" max="4" width="9" customWidth="1"/>
    <col min="5" max="5" width="12.85546875" customWidth="1"/>
    <col min="6" max="6" width="11.7109375" customWidth="1"/>
    <col min="8" max="8" width="15" customWidth="1"/>
    <col min="9" max="9" width="11.42578125" customWidth="1"/>
    <col min="10" max="10" width="17.42578125" customWidth="1"/>
    <col min="13" max="13" width="16.140625" style="6" customWidth="1"/>
    <col min="14" max="14" width="16.140625" style="3" customWidth="1"/>
    <col min="15" max="15" width="16.42578125" style="6" customWidth="1"/>
    <col min="16" max="16" width="9.7109375" style="5" customWidth="1"/>
    <col min="17" max="17" width="15.140625" customWidth="1"/>
    <col min="18" max="18" width="9.7109375" style="5" customWidth="1"/>
  </cols>
  <sheetData>
    <row r="1" spans="2:18" x14ac:dyDescent="0.25">
      <c r="M1" s="3"/>
      <c r="R1" s="3"/>
    </row>
    <row r="2" spans="2:18" s="2" customForma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95" t="s">
        <v>32</v>
      </c>
      <c r="N2" s="95"/>
      <c r="O2" s="96" t="s">
        <v>33</v>
      </c>
      <c r="P2" s="97"/>
      <c r="Q2" s="95" t="s">
        <v>34</v>
      </c>
      <c r="R2" s="95"/>
    </row>
    <row r="3" spans="2:18" s="1" customFormat="1" ht="44.25" customHeight="1" x14ac:dyDescent="0.25">
      <c r="B3" s="92" t="s">
        <v>0</v>
      </c>
      <c r="C3" s="92" t="s">
        <v>2</v>
      </c>
      <c r="D3" s="92" t="s">
        <v>1</v>
      </c>
      <c r="E3" s="92" t="s">
        <v>25</v>
      </c>
      <c r="F3" s="92" t="s">
        <v>21</v>
      </c>
      <c r="G3" s="92" t="s">
        <v>3</v>
      </c>
      <c r="H3" s="92" t="s">
        <v>4</v>
      </c>
      <c r="I3" s="92" t="s">
        <v>5</v>
      </c>
      <c r="J3" s="92" t="s">
        <v>6</v>
      </c>
      <c r="K3" s="92" t="s">
        <v>7</v>
      </c>
      <c r="L3" s="10"/>
      <c r="M3" s="10" t="s">
        <v>8</v>
      </c>
      <c r="N3" s="12" t="s">
        <v>10</v>
      </c>
      <c r="O3" s="10" t="s">
        <v>8</v>
      </c>
      <c r="P3" s="11" t="s">
        <v>9</v>
      </c>
      <c r="Q3" s="12" t="s">
        <v>8</v>
      </c>
      <c r="R3" s="11" t="s">
        <v>9</v>
      </c>
    </row>
    <row r="4" spans="2:18" s="15" customFormat="1" x14ac:dyDescent="0.25">
      <c r="B4" s="14">
        <v>36</v>
      </c>
      <c r="C4" s="15" t="s">
        <v>19</v>
      </c>
      <c r="D4" s="14" t="s">
        <v>13</v>
      </c>
      <c r="E4" s="14" t="s">
        <v>17</v>
      </c>
      <c r="F4" s="14" t="s">
        <v>17</v>
      </c>
      <c r="G4" s="14" t="s">
        <v>15</v>
      </c>
      <c r="H4" s="14">
        <v>8</v>
      </c>
      <c r="I4" s="14">
        <v>21</v>
      </c>
      <c r="J4" s="14">
        <f t="shared" ref="J4:J23" si="0">(H4*30)+I4</f>
        <v>261</v>
      </c>
      <c r="K4" s="14">
        <v>1</v>
      </c>
      <c r="M4" s="69">
        <v>0.65833333333333333</v>
      </c>
      <c r="N4" s="20">
        <v>1</v>
      </c>
      <c r="O4" s="18">
        <v>51.6</v>
      </c>
      <c r="P4" s="36">
        <v>8.3000000000000007</v>
      </c>
      <c r="Q4" s="20">
        <v>0.99</v>
      </c>
      <c r="R4" s="67">
        <v>1</v>
      </c>
    </row>
    <row r="5" spans="2:18" s="15" customFormat="1" x14ac:dyDescent="0.25">
      <c r="B5" s="14">
        <v>37</v>
      </c>
      <c r="C5" s="15" t="s">
        <v>19</v>
      </c>
      <c r="D5" s="14" t="s">
        <v>13</v>
      </c>
      <c r="E5" s="14" t="s">
        <v>17</v>
      </c>
      <c r="F5" s="14" t="s">
        <v>17</v>
      </c>
      <c r="G5" s="14" t="s">
        <v>15</v>
      </c>
      <c r="H5" s="14">
        <v>9</v>
      </c>
      <c r="I5" s="14">
        <v>7</v>
      </c>
      <c r="J5" s="14">
        <f t="shared" si="0"/>
        <v>277</v>
      </c>
      <c r="K5" s="14">
        <v>0</v>
      </c>
      <c r="M5" s="76">
        <v>0.8666666666666667</v>
      </c>
      <c r="N5" s="28">
        <v>0.98333333333333328</v>
      </c>
      <c r="O5" s="18">
        <v>25.3</v>
      </c>
      <c r="P5" s="19">
        <v>13.2</v>
      </c>
      <c r="Q5" s="28">
        <v>0.91</v>
      </c>
      <c r="R5" s="17">
        <v>0.97</v>
      </c>
    </row>
    <row r="6" spans="2:18" s="15" customFormat="1" x14ac:dyDescent="0.25">
      <c r="B6" s="14">
        <v>13</v>
      </c>
      <c r="C6" s="15" t="s">
        <v>19</v>
      </c>
      <c r="D6" s="14" t="s">
        <v>13</v>
      </c>
      <c r="E6" s="14" t="s">
        <v>18</v>
      </c>
      <c r="F6" s="14" t="s">
        <v>17</v>
      </c>
      <c r="G6" s="14" t="s">
        <v>15</v>
      </c>
      <c r="H6" s="14">
        <v>8</v>
      </c>
      <c r="I6" s="14">
        <v>5</v>
      </c>
      <c r="J6" s="14">
        <f t="shared" si="0"/>
        <v>245</v>
      </c>
      <c r="K6" s="14">
        <v>0</v>
      </c>
      <c r="M6" s="69">
        <v>1</v>
      </c>
      <c r="N6" s="20">
        <v>0.96666666666666667</v>
      </c>
      <c r="O6" s="18">
        <v>35.700000000000003</v>
      </c>
      <c r="P6" s="19">
        <v>31.1</v>
      </c>
      <c r="Q6" s="20">
        <v>0.96</v>
      </c>
      <c r="R6" s="17">
        <v>0.94</v>
      </c>
    </row>
    <row r="7" spans="2:18" s="15" customFormat="1" x14ac:dyDescent="0.25">
      <c r="B7" s="14">
        <v>19</v>
      </c>
      <c r="C7" s="15" t="s">
        <v>19</v>
      </c>
      <c r="D7" s="14" t="s">
        <v>13</v>
      </c>
      <c r="E7" s="14" t="s">
        <v>18</v>
      </c>
      <c r="F7" s="14" t="s">
        <v>18</v>
      </c>
      <c r="G7" s="14" t="s">
        <v>15</v>
      </c>
      <c r="H7" s="14">
        <v>10</v>
      </c>
      <c r="I7" s="14">
        <v>5</v>
      </c>
      <c r="J7" s="14">
        <f t="shared" si="0"/>
        <v>305</v>
      </c>
      <c r="K7" s="14">
        <v>0</v>
      </c>
      <c r="M7" s="76">
        <v>0.98333333333333339</v>
      </c>
      <c r="N7" s="28">
        <v>0.95</v>
      </c>
      <c r="O7" s="18">
        <v>9</v>
      </c>
      <c r="P7" s="19">
        <v>16.399999999999999</v>
      </c>
      <c r="Q7" s="28">
        <v>0.76</v>
      </c>
      <c r="R7" s="17">
        <v>0.91</v>
      </c>
    </row>
    <row r="8" spans="2:18" s="15" customFormat="1" x14ac:dyDescent="0.25">
      <c r="B8" s="14">
        <v>21</v>
      </c>
      <c r="C8" s="15" t="s">
        <v>19</v>
      </c>
      <c r="D8" s="14" t="s">
        <v>13</v>
      </c>
      <c r="E8" s="14" t="s">
        <v>18</v>
      </c>
      <c r="F8" s="14" t="s">
        <v>17</v>
      </c>
      <c r="G8" s="14" t="s">
        <v>15</v>
      </c>
      <c r="H8" s="14">
        <v>8</v>
      </c>
      <c r="I8" s="14">
        <v>13</v>
      </c>
      <c r="J8" s="14">
        <f t="shared" si="0"/>
        <v>253</v>
      </c>
      <c r="K8" s="14">
        <v>0</v>
      </c>
      <c r="M8" s="69">
        <v>1</v>
      </c>
      <c r="N8" s="20">
        <v>0.97142857142857131</v>
      </c>
      <c r="O8" s="18">
        <v>32.9</v>
      </c>
      <c r="P8" s="19">
        <v>27.3</v>
      </c>
      <c r="Q8" s="20">
        <v>0.98</v>
      </c>
      <c r="R8" s="17">
        <v>0.94</v>
      </c>
    </row>
    <row r="9" spans="2:18" s="15" customFormat="1" x14ac:dyDescent="0.25">
      <c r="B9" s="14">
        <v>32</v>
      </c>
      <c r="C9" s="15" t="s">
        <v>19</v>
      </c>
      <c r="D9" s="14" t="s">
        <v>13</v>
      </c>
      <c r="E9" s="14" t="s">
        <v>20</v>
      </c>
      <c r="F9" s="14" t="s">
        <v>18</v>
      </c>
      <c r="G9" s="14" t="s">
        <v>15</v>
      </c>
      <c r="H9" s="14">
        <v>10</v>
      </c>
      <c r="I9" s="14">
        <v>0</v>
      </c>
      <c r="J9" s="14">
        <f t="shared" si="0"/>
        <v>300</v>
      </c>
      <c r="K9" s="14">
        <v>0</v>
      </c>
      <c r="M9" s="76">
        <v>1</v>
      </c>
      <c r="N9" s="28">
        <v>1</v>
      </c>
      <c r="O9" s="18">
        <v>14.2</v>
      </c>
      <c r="P9" s="19">
        <v>23.2</v>
      </c>
      <c r="Q9" s="28">
        <v>0.99</v>
      </c>
      <c r="R9" s="17">
        <v>0.93</v>
      </c>
    </row>
    <row r="10" spans="2:18" s="15" customFormat="1" x14ac:dyDescent="0.25">
      <c r="B10" s="14">
        <v>15</v>
      </c>
      <c r="C10" s="15" t="s">
        <v>19</v>
      </c>
      <c r="D10" s="14" t="s">
        <v>13</v>
      </c>
      <c r="E10" s="14" t="s">
        <v>17</v>
      </c>
      <c r="F10" s="14" t="s">
        <v>18</v>
      </c>
      <c r="G10" s="14" t="s">
        <v>16</v>
      </c>
      <c r="H10" s="14">
        <v>8</v>
      </c>
      <c r="I10" s="14">
        <v>15</v>
      </c>
      <c r="J10" s="14">
        <f t="shared" si="0"/>
        <v>255</v>
      </c>
      <c r="K10" s="14">
        <v>0</v>
      </c>
      <c r="M10" s="76">
        <v>1</v>
      </c>
      <c r="N10" s="28">
        <v>1</v>
      </c>
      <c r="O10" s="71">
        <v>30.2</v>
      </c>
      <c r="P10" s="19">
        <v>33.6</v>
      </c>
      <c r="Q10" s="28">
        <v>0.92</v>
      </c>
      <c r="R10" s="17">
        <v>0.95</v>
      </c>
    </row>
    <row r="11" spans="2:18" s="15" customFormat="1" x14ac:dyDescent="0.25">
      <c r="B11" s="14">
        <v>11</v>
      </c>
      <c r="C11" s="15" t="s">
        <v>19</v>
      </c>
      <c r="D11" s="14" t="s">
        <v>13</v>
      </c>
      <c r="E11" s="14" t="s">
        <v>18</v>
      </c>
      <c r="F11" s="14" t="s">
        <v>18</v>
      </c>
      <c r="G11" s="14" t="s">
        <v>16</v>
      </c>
      <c r="H11" s="14">
        <v>8</v>
      </c>
      <c r="I11" s="14">
        <v>1</v>
      </c>
      <c r="J11" s="14">
        <f t="shared" si="0"/>
        <v>241</v>
      </c>
      <c r="K11" s="14">
        <v>1</v>
      </c>
      <c r="M11" s="76">
        <v>1</v>
      </c>
      <c r="N11" s="28">
        <v>1</v>
      </c>
      <c r="O11" s="18">
        <v>14.3</v>
      </c>
      <c r="P11" s="19">
        <v>27.9</v>
      </c>
      <c r="Q11" s="28">
        <v>0.97</v>
      </c>
      <c r="R11" s="17">
        <v>0.97</v>
      </c>
    </row>
    <row r="12" spans="2:18" s="15" customFormat="1" x14ac:dyDescent="0.25">
      <c r="B12" s="14">
        <v>17</v>
      </c>
      <c r="C12" s="15" t="s">
        <v>19</v>
      </c>
      <c r="D12" s="14" t="s">
        <v>13</v>
      </c>
      <c r="E12" s="14" t="s">
        <v>18</v>
      </c>
      <c r="F12" s="14" t="s">
        <v>17</v>
      </c>
      <c r="G12" s="14" t="s">
        <v>16</v>
      </c>
      <c r="H12" s="14">
        <v>8</v>
      </c>
      <c r="I12" s="14">
        <v>15</v>
      </c>
      <c r="J12" s="14">
        <f t="shared" si="0"/>
        <v>255</v>
      </c>
      <c r="K12" s="14">
        <v>0</v>
      </c>
      <c r="M12" s="76">
        <v>1</v>
      </c>
      <c r="N12" s="28">
        <v>1</v>
      </c>
      <c r="O12" s="18">
        <v>19.100000000000001</v>
      </c>
      <c r="P12" s="19">
        <v>15.5</v>
      </c>
      <c r="Q12" s="28">
        <v>0.74</v>
      </c>
      <c r="R12" s="17">
        <v>0.94</v>
      </c>
    </row>
    <row r="13" spans="2:18" s="15" customFormat="1" x14ac:dyDescent="0.25">
      <c r="B13" s="14">
        <v>27</v>
      </c>
      <c r="C13" s="15" t="s">
        <v>19</v>
      </c>
      <c r="D13" s="14" t="s">
        <v>13</v>
      </c>
      <c r="E13" s="14" t="s">
        <v>18</v>
      </c>
      <c r="F13" s="14" t="s">
        <v>18</v>
      </c>
      <c r="G13" s="14" t="s">
        <v>16</v>
      </c>
      <c r="H13" s="14">
        <v>9</v>
      </c>
      <c r="I13" s="14">
        <v>26</v>
      </c>
      <c r="J13" s="14">
        <f>(H13*30)+I13</f>
        <v>296</v>
      </c>
      <c r="K13" s="14">
        <v>1</v>
      </c>
      <c r="M13" s="76">
        <v>0.80833333333333324</v>
      </c>
      <c r="N13" s="28">
        <v>1</v>
      </c>
      <c r="O13" s="18">
        <v>11.4</v>
      </c>
      <c r="P13" s="19">
        <v>29.6</v>
      </c>
      <c r="Q13" s="28">
        <v>0.99</v>
      </c>
      <c r="R13" s="17">
        <v>0.96</v>
      </c>
    </row>
    <row r="14" spans="2:18" s="15" customFormat="1" x14ac:dyDescent="0.25">
      <c r="B14" s="14">
        <v>44</v>
      </c>
      <c r="C14" s="15" t="s">
        <v>19</v>
      </c>
      <c r="D14" s="14" t="s">
        <v>14</v>
      </c>
      <c r="E14" s="14" t="s">
        <v>17</v>
      </c>
      <c r="F14" s="14" t="s">
        <v>18</v>
      </c>
      <c r="G14" s="14" t="s">
        <v>15</v>
      </c>
      <c r="H14" s="14">
        <v>9</v>
      </c>
      <c r="I14" s="14">
        <v>18</v>
      </c>
      <c r="J14" s="14">
        <f t="shared" si="0"/>
        <v>288</v>
      </c>
      <c r="K14" s="14">
        <v>1</v>
      </c>
      <c r="M14" s="69">
        <v>1</v>
      </c>
      <c r="N14" s="20">
        <v>1</v>
      </c>
      <c r="O14" s="18">
        <v>23.2</v>
      </c>
      <c r="P14" s="19">
        <v>16.100000000000001</v>
      </c>
      <c r="Q14" s="20">
        <v>0.83</v>
      </c>
      <c r="R14" s="17">
        <v>0.99</v>
      </c>
    </row>
    <row r="15" spans="2:18" s="15" customFormat="1" x14ac:dyDescent="0.25">
      <c r="B15" s="14">
        <v>10</v>
      </c>
      <c r="C15" s="15" t="s">
        <v>19</v>
      </c>
      <c r="D15" s="14" t="s">
        <v>14</v>
      </c>
      <c r="E15" s="14" t="s">
        <v>18</v>
      </c>
      <c r="F15" s="14" t="s">
        <v>17</v>
      </c>
      <c r="G15" s="14" t="s">
        <v>15</v>
      </c>
      <c r="H15" s="14">
        <v>8</v>
      </c>
      <c r="I15" s="14">
        <v>17</v>
      </c>
      <c r="J15" s="14">
        <f>(H15*30)+I15</f>
        <v>257</v>
      </c>
      <c r="K15" s="14">
        <v>0</v>
      </c>
      <c r="M15" s="69">
        <v>1</v>
      </c>
      <c r="N15" s="20">
        <v>0.98809523809523814</v>
      </c>
      <c r="O15" s="18">
        <v>40.299999999999997</v>
      </c>
      <c r="P15" s="19">
        <v>15.9</v>
      </c>
      <c r="Q15" s="20">
        <v>0.91</v>
      </c>
      <c r="R15" s="17">
        <v>0.93</v>
      </c>
    </row>
    <row r="16" spans="2:18" s="15" customFormat="1" x14ac:dyDescent="0.25">
      <c r="B16" s="14">
        <v>39</v>
      </c>
      <c r="C16" s="15" t="s">
        <v>19</v>
      </c>
      <c r="D16" s="14" t="s">
        <v>14</v>
      </c>
      <c r="E16" s="14" t="s">
        <v>17</v>
      </c>
      <c r="F16" s="14" t="s">
        <v>17</v>
      </c>
      <c r="G16" s="14" t="s">
        <v>16</v>
      </c>
      <c r="H16" s="14">
        <v>9</v>
      </c>
      <c r="I16" s="14">
        <v>3</v>
      </c>
      <c r="J16" s="14">
        <f t="shared" si="0"/>
        <v>273</v>
      </c>
      <c r="K16" s="14">
        <v>1</v>
      </c>
      <c r="M16" s="69">
        <v>0.89166666666666661</v>
      </c>
      <c r="N16" s="20">
        <v>1</v>
      </c>
      <c r="O16" s="18">
        <v>14.9</v>
      </c>
      <c r="P16" s="37">
        <v>15.5</v>
      </c>
      <c r="Q16" s="20">
        <v>0.95</v>
      </c>
      <c r="R16" s="27">
        <v>0.9</v>
      </c>
    </row>
    <row r="17" spans="2:18" s="15" customFormat="1" x14ac:dyDescent="0.25">
      <c r="B17" s="14">
        <v>40</v>
      </c>
      <c r="C17" s="15" t="s">
        <v>19</v>
      </c>
      <c r="D17" s="14" t="s">
        <v>14</v>
      </c>
      <c r="E17" s="14" t="s">
        <v>17</v>
      </c>
      <c r="F17" s="14" t="s">
        <v>17</v>
      </c>
      <c r="G17" s="14" t="s">
        <v>16</v>
      </c>
      <c r="H17" s="14">
        <v>9</v>
      </c>
      <c r="I17" s="14">
        <v>12</v>
      </c>
      <c r="J17" s="14">
        <f t="shared" si="0"/>
        <v>282</v>
      </c>
      <c r="K17" s="14">
        <v>2</v>
      </c>
      <c r="M17" s="69">
        <v>0.98333333333333339</v>
      </c>
      <c r="N17" s="20">
        <v>1</v>
      </c>
      <c r="O17" s="18">
        <v>6.4</v>
      </c>
      <c r="P17" s="19">
        <v>15.8</v>
      </c>
      <c r="Q17" s="20">
        <v>0.91</v>
      </c>
      <c r="R17" s="27">
        <v>0.98</v>
      </c>
    </row>
    <row r="18" spans="2:18" s="15" customFormat="1" x14ac:dyDescent="0.25">
      <c r="B18" s="14">
        <v>25</v>
      </c>
      <c r="C18" s="15" t="s">
        <v>19</v>
      </c>
      <c r="D18" s="14" t="s">
        <v>14</v>
      </c>
      <c r="E18" s="14" t="s">
        <v>17</v>
      </c>
      <c r="F18" s="14" t="s">
        <v>17</v>
      </c>
      <c r="G18" s="14" t="s">
        <v>16</v>
      </c>
      <c r="H18" s="14">
        <v>9</v>
      </c>
      <c r="I18" s="14">
        <v>19</v>
      </c>
      <c r="J18" s="14">
        <f>(H18*30)+I18</f>
        <v>289</v>
      </c>
      <c r="K18" s="14">
        <v>0</v>
      </c>
      <c r="M18" s="69">
        <v>1</v>
      </c>
      <c r="N18" s="20">
        <v>1</v>
      </c>
      <c r="O18" s="18">
        <v>30.5</v>
      </c>
      <c r="P18" s="19">
        <v>16.3</v>
      </c>
      <c r="Q18" s="20">
        <v>0.96</v>
      </c>
      <c r="R18" s="17">
        <v>0.99</v>
      </c>
    </row>
    <row r="19" spans="2:18" s="15" customFormat="1" x14ac:dyDescent="0.25">
      <c r="B19" s="14">
        <v>41</v>
      </c>
      <c r="C19" s="15" t="s">
        <v>19</v>
      </c>
      <c r="D19" s="14" t="s">
        <v>14</v>
      </c>
      <c r="E19" s="14" t="s">
        <v>18</v>
      </c>
      <c r="F19" s="14" t="s">
        <v>17</v>
      </c>
      <c r="G19" s="14" t="s">
        <v>16</v>
      </c>
      <c r="H19" s="14">
        <v>9</v>
      </c>
      <c r="I19" s="14">
        <v>1</v>
      </c>
      <c r="J19" s="14">
        <f t="shared" si="0"/>
        <v>271</v>
      </c>
      <c r="K19" s="14">
        <v>1</v>
      </c>
      <c r="M19" s="69">
        <v>1</v>
      </c>
      <c r="N19" s="20">
        <v>1</v>
      </c>
      <c r="O19" s="18">
        <v>6.1</v>
      </c>
      <c r="P19" s="19">
        <v>12.6</v>
      </c>
      <c r="Q19" s="20">
        <v>0.93</v>
      </c>
      <c r="R19" s="17">
        <v>0.97</v>
      </c>
    </row>
    <row r="20" spans="2:18" s="15" customFormat="1" x14ac:dyDescent="0.25">
      <c r="B20" s="14">
        <v>6</v>
      </c>
      <c r="C20" s="15" t="s">
        <v>19</v>
      </c>
      <c r="D20" s="14" t="s">
        <v>14</v>
      </c>
      <c r="E20" s="14" t="s">
        <v>18</v>
      </c>
      <c r="F20" s="14" t="s">
        <v>18</v>
      </c>
      <c r="G20" s="14" t="s">
        <v>16</v>
      </c>
      <c r="H20" s="14">
        <v>9</v>
      </c>
      <c r="I20" s="14">
        <v>12</v>
      </c>
      <c r="J20" s="14">
        <f t="shared" si="0"/>
        <v>282</v>
      </c>
      <c r="K20" s="14">
        <v>2</v>
      </c>
      <c r="M20" s="76">
        <v>0.95000000000000007</v>
      </c>
      <c r="N20" s="28">
        <v>0.99285714285714288</v>
      </c>
      <c r="O20" s="18">
        <v>8.9</v>
      </c>
      <c r="P20" s="19">
        <v>11</v>
      </c>
      <c r="Q20" s="28">
        <v>0.97</v>
      </c>
      <c r="R20" s="17">
        <v>0.92</v>
      </c>
    </row>
    <row r="21" spans="2:18" s="15" customFormat="1" x14ac:dyDescent="0.25">
      <c r="B21" s="14">
        <v>9</v>
      </c>
      <c r="C21" s="15" t="s">
        <v>19</v>
      </c>
      <c r="D21" s="14" t="s">
        <v>14</v>
      </c>
      <c r="E21" s="14" t="s">
        <v>18</v>
      </c>
      <c r="F21" s="14" t="s">
        <v>17</v>
      </c>
      <c r="G21" s="14" t="s">
        <v>16</v>
      </c>
      <c r="H21" s="14">
        <v>10</v>
      </c>
      <c r="I21" s="14">
        <v>8</v>
      </c>
      <c r="J21" s="14">
        <f t="shared" si="0"/>
        <v>308</v>
      </c>
      <c r="K21" s="14">
        <v>0</v>
      </c>
      <c r="M21" s="69">
        <v>0.97499999999999998</v>
      </c>
      <c r="N21" s="20">
        <v>0.99047619047619051</v>
      </c>
      <c r="O21" s="18">
        <v>12.2</v>
      </c>
      <c r="P21" s="19">
        <v>16.5</v>
      </c>
      <c r="Q21" s="20">
        <v>0.84</v>
      </c>
      <c r="R21" s="17">
        <v>0.89</v>
      </c>
    </row>
    <row r="22" spans="2:18" s="15" customFormat="1" x14ac:dyDescent="0.25">
      <c r="B22" s="14">
        <v>18</v>
      </c>
      <c r="C22" s="15" t="s">
        <v>19</v>
      </c>
      <c r="D22" s="14" t="s">
        <v>14</v>
      </c>
      <c r="E22" s="14" t="s">
        <v>18</v>
      </c>
      <c r="F22" s="14" t="s">
        <v>17</v>
      </c>
      <c r="G22" s="14" t="s">
        <v>16</v>
      </c>
      <c r="H22" s="14">
        <v>9</v>
      </c>
      <c r="I22" s="14">
        <v>11</v>
      </c>
      <c r="J22" s="14">
        <f>(H22*30)+I22</f>
        <v>281</v>
      </c>
      <c r="K22" s="14">
        <v>1</v>
      </c>
      <c r="M22" s="69">
        <v>1</v>
      </c>
      <c r="N22" s="20">
        <v>1</v>
      </c>
      <c r="O22" s="18">
        <v>9.1999999999999993</v>
      </c>
      <c r="P22" s="19">
        <v>13.1</v>
      </c>
      <c r="Q22" s="20">
        <v>0.92</v>
      </c>
      <c r="R22" s="17">
        <v>0.92</v>
      </c>
    </row>
    <row r="23" spans="2:18" s="15" customFormat="1" x14ac:dyDescent="0.25">
      <c r="B23" s="14">
        <v>31</v>
      </c>
      <c r="C23" s="15" t="s">
        <v>19</v>
      </c>
      <c r="D23" s="14" t="s">
        <v>14</v>
      </c>
      <c r="E23" s="14" t="s">
        <v>18</v>
      </c>
      <c r="F23" s="14" t="s">
        <v>18</v>
      </c>
      <c r="G23" s="14" t="s">
        <v>16</v>
      </c>
      <c r="H23" s="14">
        <v>8</v>
      </c>
      <c r="I23" s="14">
        <v>16</v>
      </c>
      <c r="J23" s="14">
        <f t="shared" si="0"/>
        <v>256</v>
      </c>
      <c r="K23" s="14">
        <v>2</v>
      </c>
      <c r="M23" s="69">
        <v>0.90833333333333333</v>
      </c>
      <c r="N23" s="20">
        <v>0.95238095238095233</v>
      </c>
      <c r="O23" s="18">
        <v>15</v>
      </c>
      <c r="P23" s="19">
        <v>12.8</v>
      </c>
      <c r="Q23" s="20">
        <v>0.96</v>
      </c>
      <c r="R23" s="17">
        <v>0.98</v>
      </c>
    </row>
    <row r="24" spans="2:18" s="15" customFormat="1" x14ac:dyDescent="0.25">
      <c r="B24" s="14"/>
      <c r="D24" s="14"/>
      <c r="E24" s="14"/>
      <c r="F24" s="14"/>
      <c r="G24" s="14"/>
      <c r="H24" s="14"/>
      <c r="I24" s="14"/>
      <c r="J24" s="14"/>
      <c r="K24" s="14"/>
      <c r="M24" s="69"/>
      <c r="N24" s="20"/>
      <c r="O24" s="18"/>
      <c r="P24" s="19"/>
      <c r="Q24" s="20"/>
      <c r="R24" s="17"/>
    </row>
    <row r="25" spans="2:18" s="15" customFormat="1" x14ac:dyDescent="0.25">
      <c r="B25" s="14"/>
      <c r="D25" s="14"/>
      <c r="E25" s="14"/>
      <c r="F25" s="14"/>
      <c r="G25" s="14"/>
      <c r="H25" s="14"/>
      <c r="I25" s="83" t="s">
        <v>31</v>
      </c>
      <c r="J25" s="83">
        <f>AVERAGE(J4:J23)</f>
        <v>273.75</v>
      </c>
      <c r="K25" s="83"/>
      <c r="L25" s="72"/>
      <c r="M25" s="84">
        <f t="shared" ref="M25:R25" si="1">AVERAGE(M4:M23)</f>
        <v>0.95125000000000015</v>
      </c>
      <c r="N25" s="75">
        <f t="shared" si="1"/>
        <v>0.98976190476190484</v>
      </c>
      <c r="O25" s="84">
        <f t="shared" si="1"/>
        <v>20.519999999999996</v>
      </c>
      <c r="P25" s="87">
        <f t="shared" si="1"/>
        <v>18.585000000000001</v>
      </c>
      <c r="Q25" s="75">
        <f t="shared" si="1"/>
        <v>0.91950000000000021</v>
      </c>
      <c r="R25" s="87">
        <f t="shared" si="1"/>
        <v>0.94900000000000018</v>
      </c>
    </row>
    <row r="26" spans="2:18" s="15" customFormat="1" x14ac:dyDescent="0.25">
      <c r="B26" s="14"/>
      <c r="E26" s="14"/>
      <c r="F26" s="14"/>
      <c r="G26" s="14"/>
      <c r="H26" s="14"/>
      <c r="I26" s="14"/>
      <c r="J26" s="14"/>
      <c r="K26" s="14"/>
      <c r="M26" s="69"/>
      <c r="N26" s="20"/>
      <c r="O26" s="18"/>
      <c r="P26" s="19"/>
      <c r="Q26" s="20"/>
      <c r="R26" s="27"/>
    </row>
    <row r="27" spans="2:18" s="29" customFormat="1" x14ac:dyDescent="0.25">
      <c r="B27" s="30"/>
      <c r="E27" s="30"/>
      <c r="F27" s="30"/>
      <c r="G27" s="30"/>
      <c r="H27" s="30"/>
      <c r="I27" s="30"/>
      <c r="J27" s="30"/>
      <c r="K27" s="30"/>
      <c r="M27" s="85"/>
      <c r="N27" s="31"/>
      <c r="O27" s="38"/>
      <c r="P27" s="40"/>
      <c r="Q27" s="31"/>
      <c r="R27" s="41"/>
    </row>
    <row r="28" spans="2:18" s="15" customFormat="1" x14ac:dyDescent="0.25">
      <c r="B28" s="14"/>
      <c r="E28" s="14"/>
      <c r="F28" s="14"/>
      <c r="G28" s="14"/>
      <c r="H28" s="14"/>
      <c r="I28" s="14"/>
      <c r="J28" s="14"/>
      <c r="K28" s="14"/>
      <c r="M28" s="69"/>
      <c r="N28" s="20"/>
      <c r="O28" s="18"/>
      <c r="P28" s="19"/>
      <c r="Q28" s="20"/>
      <c r="R28" s="27"/>
    </row>
    <row r="29" spans="2:18" s="15" customFormat="1" x14ac:dyDescent="0.25">
      <c r="B29" s="14">
        <v>134</v>
      </c>
      <c r="C29" s="15" t="s">
        <v>22</v>
      </c>
      <c r="D29" s="14" t="s">
        <v>13</v>
      </c>
      <c r="E29" s="32" t="s">
        <v>17</v>
      </c>
      <c r="F29" s="32" t="s">
        <v>17</v>
      </c>
      <c r="G29" s="14" t="s">
        <v>15</v>
      </c>
      <c r="H29" s="14">
        <v>9</v>
      </c>
      <c r="I29" s="14">
        <v>21</v>
      </c>
      <c r="J29" s="14">
        <f>(H29*30)+I29</f>
        <v>291</v>
      </c>
      <c r="K29" s="33">
        <v>1</v>
      </c>
      <c r="M29" s="76">
        <v>0.93333333333333324</v>
      </c>
      <c r="N29" s="28">
        <v>1</v>
      </c>
      <c r="O29" s="18">
        <v>11.3</v>
      </c>
      <c r="P29" s="19">
        <v>12.8</v>
      </c>
      <c r="Q29" s="20">
        <v>0.94</v>
      </c>
      <c r="R29" s="17">
        <v>0.96</v>
      </c>
    </row>
    <row r="30" spans="2:18" s="15" customFormat="1" x14ac:dyDescent="0.25">
      <c r="B30" s="14">
        <v>168</v>
      </c>
      <c r="C30" s="15" t="s">
        <v>22</v>
      </c>
      <c r="D30" s="14" t="s">
        <v>13</v>
      </c>
      <c r="E30" s="32" t="s">
        <v>17</v>
      </c>
      <c r="F30" s="32" t="s">
        <v>18</v>
      </c>
      <c r="G30" s="14" t="s">
        <v>15</v>
      </c>
      <c r="H30" s="14">
        <v>8</v>
      </c>
      <c r="I30" s="14">
        <v>5</v>
      </c>
      <c r="J30" s="14">
        <f t="shared" ref="J30:J46" si="2">(H30*30)+I30</f>
        <v>245</v>
      </c>
      <c r="K30" s="33">
        <v>1</v>
      </c>
      <c r="M30" s="69">
        <v>1</v>
      </c>
      <c r="N30" s="20">
        <v>1</v>
      </c>
      <c r="O30" s="18">
        <v>11.2</v>
      </c>
      <c r="P30" s="19">
        <v>29.3</v>
      </c>
      <c r="Q30" s="20">
        <v>0.91</v>
      </c>
      <c r="R30" s="17">
        <v>0.97</v>
      </c>
    </row>
    <row r="31" spans="2:18" s="15" customFormat="1" x14ac:dyDescent="0.25">
      <c r="B31" s="14">
        <v>145</v>
      </c>
      <c r="C31" s="15" t="s">
        <v>22</v>
      </c>
      <c r="D31" s="14" t="s">
        <v>13</v>
      </c>
      <c r="E31" s="32" t="s">
        <v>18</v>
      </c>
      <c r="F31" s="32" t="s">
        <v>17</v>
      </c>
      <c r="G31" s="14" t="s">
        <v>15</v>
      </c>
      <c r="H31" s="14">
        <v>8</v>
      </c>
      <c r="I31" s="14">
        <v>14</v>
      </c>
      <c r="J31" s="14">
        <f t="shared" si="2"/>
        <v>254</v>
      </c>
      <c r="K31" s="33">
        <v>0</v>
      </c>
      <c r="M31" s="76">
        <v>1</v>
      </c>
      <c r="N31" s="28">
        <v>1</v>
      </c>
      <c r="O31" s="18">
        <v>11.6</v>
      </c>
      <c r="P31" s="19">
        <v>11.3</v>
      </c>
      <c r="Q31" s="28">
        <v>0.94</v>
      </c>
      <c r="R31" s="17">
        <v>0.99</v>
      </c>
    </row>
    <row r="32" spans="2:18" s="15" customFormat="1" x14ac:dyDescent="0.25">
      <c r="B32" s="14">
        <v>149</v>
      </c>
      <c r="C32" s="15" t="s">
        <v>22</v>
      </c>
      <c r="D32" s="14" t="s">
        <v>13</v>
      </c>
      <c r="E32" s="32" t="s">
        <v>18</v>
      </c>
      <c r="F32" s="32" t="s">
        <v>18</v>
      </c>
      <c r="G32" s="14" t="s">
        <v>15</v>
      </c>
      <c r="H32" s="14">
        <v>9</v>
      </c>
      <c r="I32" s="14">
        <v>10</v>
      </c>
      <c r="J32" s="14">
        <f t="shared" si="2"/>
        <v>280</v>
      </c>
      <c r="K32" s="33">
        <v>0</v>
      </c>
      <c r="M32" s="69">
        <v>0.93333333333333324</v>
      </c>
      <c r="N32" s="20">
        <v>0.96923076923076923</v>
      </c>
      <c r="O32" s="18">
        <v>27.6</v>
      </c>
      <c r="P32" s="19">
        <v>13.2</v>
      </c>
      <c r="Q32" s="20">
        <v>0.96</v>
      </c>
      <c r="R32" s="17">
        <v>0.88</v>
      </c>
    </row>
    <row r="33" spans="2:18" s="15" customFormat="1" x14ac:dyDescent="0.25">
      <c r="B33" s="14">
        <v>175</v>
      </c>
      <c r="C33" s="15" t="s">
        <v>22</v>
      </c>
      <c r="D33" s="14" t="s">
        <v>13</v>
      </c>
      <c r="E33" s="32" t="s">
        <v>18</v>
      </c>
      <c r="F33" s="32" t="s">
        <v>18</v>
      </c>
      <c r="G33" s="14" t="s">
        <v>15</v>
      </c>
      <c r="H33" s="14">
        <v>9</v>
      </c>
      <c r="I33" s="14">
        <v>10</v>
      </c>
      <c r="J33" s="14">
        <f t="shared" si="2"/>
        <v>280</v>
      </c>
      <c r="K33" s="33">
        <v>1</v>
      </c>
      <c r="M33" s="69">
        <v>1</v>
      </c>
      <c r="N33" s="20">
        <v>1</v>
      </c>
      <c r="O33" s="18">
        <v>22.5</v>
      </c>
      <c r="P33" s="19">
        <v>16.2</v>
      </c>
      <c r="Q33" s="20">
        <v>0.97</v>
      </c>
      <c r="R33" s="17">
        <v>0.91</v>
      </c>
    </row>
    <row r="34" spans="2:18" s="15" customFormat="1" x14ac:dyDescent="0.25">
      <c r="B34" s="14">
        <v>140</v>
      </c>
      <c r="C34" s="15" t="s">
        <v>22</v>
      </c>
      <c r="D34" s="14" t="s">
        <v>13</v>
      </c>
      <c r="E34" s="32" t="s">
        <v>17</v>
      </c>
      <c r="F34" s="32" t="s">
        <v>18</v>
      </c>
      <c r="G34" s="14" t="s">
        <v>16</v>
      </c>
      <c r="H34" s="14">
        <v>9</v>
      </c>
      <c r="I34" s="14">
        <v>20</v>
      </c>
      <c r="J34" s="14">
        <f t="shared" si="2"/>
        <v>290</v>
      </c>
      <c r="K34" s="33">
        <v>4</v>
      </c>
      <c r="M34" s="76">
        <v>1</v>
      </c>
      <c r="N34" s="28">
        <v>1</v>
      </c>
      <c r="O34" s="18">
        <v>7.4</v>
      </c>
      <c r="P34" s="19">
        <v>12.1</v>
      </c>
      <c r="Q34" s="28">
        <v>0.93</v>
      </c>
      <c r="R34" s="17">
        <v>0.98</v>
      </c>
    </row>
    <row r="35" spans="2:18" s="15" customFormat="1" x14ac:dyDescent="0.25">
      <c r="B35" s="14">
        <v>180</v>
      </c>
      <c r="C35" s="15" t="s">
        <v>22</v>
      </c>
      <c r="D35" s="14" t="s">
        <v>13</v>
      </c>
      <c r="E35" s="32" t="s">
        <v>17</v>
      </c>
      <c r="F35" s="32" t="s">
        <v>17</v>
      </c>
      <c r="G35" s="14" t="s">
        <v>16</v>
      </c>
      <c r="H35" s="14">
        <v>9</v>
      </c>
      <c r="I35" s="14">
        <v>13</v>
      </c>
      <c r="J35" s="14">
        <f t="shared" si="2"/>
        <v>283</v>
      </c>
      <c r="K35" s="33">
        <v>0</v>
      </c>
      <c r="M35" s="76">
        <v>1</v>
      </c>
      <c r="N35" s="28">
        <v>1</v>
      </c>
      <c r="O35" s="18">
        <v>22.1</v>
      </c>
      <c r="P35" s="19">
        <v>8.8000000000000007</v>
      </c>
      <c r="Q35" s="28">
        <v>0.98</v>
      </c>
      <c r="R35" s="27">
        <v>1</v>
      </c>
    </row>
    <row r="36" spans="2:18" s="15" customFormat="1" x14ac:dyDescent="0.25">
      <c r="B36" s="14">
        <v>141</v>
      </c>
      <c r="C36" s="15" t="s">
        <v>22</v>
      </c>
      <c r="D36" s="14" t="s">
        <v>13</v>
      </c>
      <c r="E36" s="32" t="s">
        <v>18</v>
      </c>
      <c r="F36" s="32" t="s">
        <v>18</v>
      </c>
      <c r="G36" s="14" t="s">
        <v>16</v>
      </c>
      <c r="H36" s="14">
        <v>9</v>
      </c>
      <c r="I36" s="14">
        <v>6</v>
      </c>
      <c r="J36" s="14">
        <f>(H36*30)+I36</f>
        <v>276</v>
      </c>
      <c r="K36" s="33">
        <v>1</v>
      </c>
      <c r="M36" s="69">
        <v>1</v>
      </c>
      <c r="N36" s="20">
        <v>0.98076923076923073</v>
      </c>
      <c r="O36" s="18">
        <v>60</v>
      </c>
      <c r="P36" s="19">
        <v>8.8000000000000007</v>
      </c>
      <c r="Q36" s="20">
        <v>0.97</v>
      </c>
      <c r="R36" s="17">
        <v>0.97</v>
      </c>
    </row>
    <row r="37" spans="2:18" s="15" customFormat="1" x14ac:dyDescent="0.25">
      <c r="B37" s="14">
        <v>146</v>
      </c>
      <c r="C37" s="15" t="s">
        <v>22</v>
      </c>
      <c r="D37" s="14" t="s">
        <v>13</v>
      </c>
      <c r="E37" s="32" t="s">
        <v>18</v>
      </c>
      <c r="F37" s="32" t="s">
        <v>17</v>
      </c>
      <c r="G37" s="14" t="s">
        <v>16</v>
      </c>
      <c r="H37" s="14">
        <v>8</v>
      </c>
      <c r="I37" s="14">
        <v>16</v>
      </c>
      <c r="J37" s="14">
        <f t="shared" si="2"/>
        <v>256</v>
      </c>
      <c r="K37" s="33">
        <v>1</v>
      </c>
      <c r="M37" s="69">
        <v>0.95000000000000007</v>
      </c>
      <c r="N37" s="20">
        <v>0.98076923076923073</v>
      </c>
      <c r="O37" s="18">
        <v>7.4</v>
      </c>
      <c r="P37" s="19">
        <v>8.6</v>
      </c>
      <c r="Q37" s="20">
        <v>0.95</v>
      </c>
      <c r="R37" s="17">
        <v>0.97</v>
      </c>
    </row>
    <row r="38" spans="2:18" s="15" customFormat="1" x14ac:dyDescent="0.25">
      <c r="B38" s="14">
        <v>154</v>
      </c>
      <c r="C38" s="15" t="s">
        <v>22</v>
      </c>
      <c r="D38" s="14" t="s">
        <v>13</v>
      </c>
      <c r="E38" s="32" t="s">
        <v>18</v>
      </c>
      <c r="F38" s="32" t="s">
        <v>17</v>
      </c>
      <c r="G38" s="14" t="s">
        <v>16</v>
      </c>
      <c r="H38" s="14">
        <v>9</v>
      </c>
      <c r="I38" s="14">
        <v>5</v>
      </c>
      <c r="J38" s="14">
        <f t="shared" si="2"/>
        <v>275</v>
      </c>
      <c r="K38" s="33">
        <v>0</v>
      </c>
      <c r="M38" s="69">
        <v>1</v>
      </c>
      <c r="N38" s="20">
        <v>1</v>
      </c>
      <c r="O38" s="18">
        <v>13.7</v>
      </c>
      <c r="P38" s="19">
        <v>20.2</v>
      </c>
      <c r="Q38" s="20">
        <v>0.95</v>
      </c>
      <c r="R38" s="17">
        <v>0.91</v>
      </c>
    </row>
    <row r="39" spans="2:18" s="15" customFormat="1" x14ac:dyDescent="0.25">
      <c r="B39" s="14">
        <v>136</v>
      </c>
      <c r="C39" s="15" t="s">
        <v>22</v>
      </c>
      <c r="D39" s="14" t="s">
        <v>14</v>
      </c>
      <c r="E39" s="32" t="s">
        <v>17</v>
      </c>
      <c r="F39" s="32" t="s">
        <v>17</v>
      </c>
      <c r="G39" s="14" t="s">
        <v>15</v>
      </c>
      <c r="H39" s="14">
        <v>9</v>
      </c>
      <c r="I39" s="14">
        <v>13</v>
      </c>
      <c r="J39" s="14">
        <f t="shared" si="2"/>
        <v>283</v>
      </c>
      <c r="K39" s="33">
        <v>0</v>
      </c>
      <c r="M39" s="69">
        <v>1</v>
      </c>
      <c r="N39" s="20">
        <v>1</v>
      </c>
      <c r="O39" s="18">
        <v>11.5</v>
      </c>
      <c r="P39" s="19">
        <v>9.6</v>
      </c>
      <c r="Q39" s="20">
        <v>0.96</v>
      </c>
      <c r="R39" s="17">
        <v>0.98</v>
      </c>
    </row>
    <row r="40" spans="2:18" s="15" customFormat="1" x14ac:dyDescent="0.25">
      <c r="B40" s="14">
        <v>177</v>
      </c>
      <c r="C40" s="15" t="s">
        <v>22</v>
      </c>
      <c r="D40" s="14" t="s">
        <v>14</v>
      </c>
      <c r="E40" s="32" t="s">
        <v>17</v>
      </c>
      <c r="F40" s="34" t="s">
        <v>18</v>
      </c>
      <c r="G40" s="14" t="s">
        <v>15</v>
      </c>
      <c r="H40" s="14">
        <v>9</v>
      </c>
      <c r="I40" s="14">
        <v>5</v>
      </c>
      <c r="J40" s="14">
        <f t="shared" si="2"/>
        <v>275</v>
      </c>
      <c r="K40" s="33">
        <v>1</v>
      </c>
      <c r="M40" s="69">
        <v>1</v>
      </c>
      <c r="N40" s="20">
        <v>1</v>
      </c>
      <c r="O40" s="18">
        <v>23.8</v>
      </c>
      <c r="P40" s="19">
        <v>31.2</v>
      </c>
      <c r="Q40" s="20">
        <v>0.92</v>
      </c>
      <c r="R40" s="17">
        <v>0.96</v>
      </c>
    </row>
    <row r="41" spans="2:18" s="15" customFormat="1" x14ac:dyDescent="0.25">
      <c r="B41" s="14">
        <v>143</v>
      </c>
      <c r="C41" s="15" t="s">
        <v>22</v>
      </c>
      <c r="D41" s="14" t="s">
        <v>14</v>
      </c>
      <c r="E41" s="34" t="s">
        <v>18</v>
      </c>
      <c r="F41" s="32" t="s">
        <v>17</v>
      </c>
      <c r="G41" s="14" t="s">
        <v>15</v>
      </c>
      <c r="H41" s="14">
        <v>9</v>
      </c>
      <c r="I41" s="14">
        <v>8</v>
      </c>
      <c r="J41" s="14">
        <f t="shared" si="2"/>
        <v>278</v>
      </c>
      <c r="K41" s="33">
        <v>0</v>
      </c>
      <c r="M41" s="69">
        <v>0.96666666666666667</v>
      </c>
      <c r="N41" s="20">
        <v>1</v>
      </c>
      <c r="O41" s="18">
        <v>6.6</v>
      </c>
      <c r="P41" s="19">
        <v>12.4</v>
      </c>
      <c r="Q41" s="20">
        <v>0.91</v>
      </c>
      <c r="R41" s="17">
        <v>0.92</v>
      </c>
    </row>
    <row r="42" spans="2:18" s="15" customFormat="1" x14ac:dyDescent="0.25">
      <c r="B42" s="14">
        <v>169</v>
      </c>
      <c r="C42" s="15" t="s">
        <v>22</v>
      </c>
      <c r="D42" s="14" t="s">
        <v>14</v>
      </c>
      <c r="E42" s="34" t="s">
        <v>18</v>
      </c>
      <c r="F42" s="32" t="s">
        <v>17</v>
      </c>
      <c r="G42" s="14" t="s">
        <v>15</v>
      </c>
      <c r="H42" s="14">
        <v>8</v>
      </c>
      <c r="I42" s="14">
        <v>20</v>
      </c>
      <c r="J42" s="14">
        <f t="shared" si="2"/>
        <v>260</v>
      </c>
      <c r="K42" s="33">
        <v>1</v>
      </c>
      <c r="M42" s="69">
        <v>0.8833333333333333</v>
      </c>
      <c r="N42" s="20">
        <v>0.97692307692307689</v>
      </c>
      <c r="O42" s="18">
        <v>16.399999999999999</v>
      </c>
      <c r="P42" s="19">
        <v>15.6</v>
      </c>
      <c r="Q42" s="20">
        <v>0.98</v>
      </c>
      <c r="R42" s="17">
        <v>0.91</v>
      </c>
    </row>
    <row r="43" spans="2:18" s="15" customFormat="1" x14ac:dyDescent="0.25">
      <c r="B43" s="14">
        <v>171</v>
      </c>
      <c r="C43" s="15" t="s">
        <v>22</v>
      </c>
      <c r="D43" s="14" t="s">
        <v>14</v>
      </c>
      <c r="E43" s="34" t="s">
        <v>18</v>
      </c>
      <c r="F43" s="32" t="s">
        <v>17</v>
      </c>
      <c r="G43" s="14" t="s">
        <v>15</v>
      </c>
      <c r="H43" s="14">
        <v>8</v>
      </c>
      <c r="I43" s="14">
        <v>21</v>
      </c>
      <c r="J43" s="14">
        <f t="shared" si="2"/>
        <v>261</v>
      </c>
      <c r="K43" s="33">
        <v>0</v>
      </c>
      <c r="M43" s="69">
        <v>0.97499999999999998</v>
      </c>
      <c r="N43" s="20">
        <v>1</v>
      </c>
      <c r="O43" s="18">
        <v>45</v>
      </c>
      <c r="P43" s="19">
        <v>19.5</v>
      </c>
      <c r="Q43" s="20">
        <v>0.95</v>
      </c>
      <c r="R43" s="17">
        <v>0.99</v>
      </c>
    </row>
    <row r="44" spans="2:18" s="15" customFormat="1" x14ac:dyDescent="0.25">
      <c r="B44" s="14">
        <v>135</v>
      </c>
      <c r="C44" s="15" t="s">
        <v>22</v>
      </c>
      <c r="D44" s="14" t="s">
        <v>14</v>
      </c>
      <c r="E44" s="32" t="s">
        <v>17</v>
      </c>
      <c r="F44" s="32" t="s">
        <v>18</v>
      </c>
      <c r="G44" s="14" t="s">
        <v>16</v>
      </c>
      <c r="H44" s="14">
        <v>8</v>
      </c>
      <c r="I44" s="14">
        <v>15</v>
      </c>
      <c r="J44" s="14">
        <f t="shared" si="2"/>
        <v>255</v>
      </c>
      <c r="K44" s="33">
        <v>1</v>
      </c>
      <c r="M44" s="69">
        <v>1</v>
      </c>
      <c r="N44" s="20">
        <v>1</v>
      </c>
      <c r="O44" s="18">
        <v>6.6</v>
      </c>
      <c r="P44" s="19">
        <v>17.5</v>
      </c>
      <c r="Q44" s="20">
        <v>0.91</v>
      </c>
      <c r="R44" s="17">
        <v>0.94</v>
      </c>
    </row>
    <row r="45" spans="2:18" s="15" customFormat="1" x14ac:dyDescent="0.25">
      <c r="B45" s="14">
        <v>144</v>
      </c>
      <c r="C45" s="15" t="s">
        <v>22</v>
      </c>
      <c r="D45" s="14" t="s">
        <v>14</v>
      </c>
      <c r="E45" s="32" t="s">
        <v>17</v>
      </c>
      <c r="F45" s="32" t="s">
        <v>18</v>
      </c>
      <c r="G45" s="14" t="s">
        <v>16</v>
      </c>
      <c r="H45" s="14">
        <v>8</v>
      </c>
      <c r="I45" s="14">
        <v>19</v>
      </c>
      <c r="J45" s="14">
        <f t="shared" si="2"/>
        <v>259</v>
      </c>
      <c r="K45" s="33">
        <v>1</v>
      </c>
      <c r="M45" s="76">
        <v>1</v>
      </c>
      <c r="N45" s="28">
        <v>1</v>
      </c>
      <c r="O45" s="18">
        <v>37.200000000000003</v>
      </c>
      <c r="P45" s="19">
        <v>28.1</v>
      </c>
      <c r="Q45" s="28">
        <v>0.93</v>
      </c>
      <c r="R45" s="17">
        <v>0.96</v>
      </c>
    </row>
    <row r="46" spans="2:18" s="15" customFormat="1" x14ac:dyDescent="0.25">
      <c r="B46" s="14">
        <v>174</v>
      </c>
      <c r="C46" s="15" t="s">
        <v>22</v>
      </c>
      <c r="D46" s="14" t="s">
        <v>14</v>
      </c>
      <c r="E46" s="32" t="s">
        <v>17</v>
      </c>
      <c r="F46" s="32" t="s">
        <v>17</v>
      </c>
      <c r="G46" s="14" t="s">
        <v>16</v>
      </c>
      <c r="H46" s="14">
        <v>8</v>
      </c>
      <c r="I46" s="14">
        <v>15</v>
      </c>
      <c r="J46" s="14">
        <f t="shared" si="2"/>
        <v>255</v>
      </c>
      <c r="K46" s="33">
        <v>0</v>
      </c>
      <c r="M46" s="76">
        <v>1</v>
      </c>
      <c r="N46" s="28">
        <v>1</v>
      </c>
      <c r="O46" s="18">
        <v>10.1</v>
      </c>
      <c r="P46" s="19">
        <v>13.6</v>
      </c>
      <c r="Q46" s="28">
        <v>1</v>
      </c>
      <c r="R46" s="17">
        <v>0.96</v>
      </c>
    </row>
    <row r="47" spans="2:18" s="15" customFormat="1" x14ac:dyDescent="0.25">
      <c r="B47" s="14">
        <v>191</v>
      </c>
      <c r="C47" s="15" t="s">
        <v>22</v>
      </c>
      <c r="D47" s="14" t="s">
        <v>14</v>
      </c>
      <c r="E47" s="32" t="s">
        <v>17</v>
      </c>
      <c r="F47" s="32" t="s">
        <v>18</v>
      </c>
      <c r="G47" s="14" t="s">
        <v>16</v>
      </c>
      <c r="H47" s="14">
        <v>9</v>
      </c>
      <c r="I47" s="14">
        <v>4</v>
      </c>
      <c r="J47" s="14">
        <f>(H47*30)+I47</f>
        <v>274</v>
      </c>
      <c r="K47" s="33">
        <v>2</v>
      </c>
      <c r="M47" s="69">
        <v>0.85</v>
      </c>
      <c r="N47" s="20">
        <v>0.92307692307692313</v>
      </c>
      <c r="O47" s="18">
        <v>5.7</v>
      </c>
      <c r="P47" s="19">
        <v>8</v>
      </c>
      <c r="Q47" s="20">
        <v>0.91</v>
      </c>
      <c r="R47" s="17">
        <v>0.97</v>
      </c>
    </row>
    <row r="48" spans="2:18" s="15" customFormat="1" x14ac:dyDescent="0.25">
      <c r="B48" s="14">
        <v>192</v>
      </c>
      <c r="C48" s="15" t="s">
        <v>22</v>
      </c>
      <c r="D48" s="14" t="s">
        <v>14</v>
      </c>
      <c r="E48" s="32" t="s">
        <v>18</v>
      </c>
      <c r="F48" s="32" t="s">
        <v>18</v>
      </c>
      <c r="G48" s="14" t="s">
        <v>16</v>
      </c>
      <c r="H48" s="14">
        <v>8</v>
      </c>
      <c r="I48" s="14">
        <v>17</v>
      </c>
      <c r="J48" s="14">
        <f t="shared" ref="J48" si="3">(H48*30)+I48</f>
        <v>257</v>
      </c>
      <c r="K48" s="33">
        <v>0.01</v>
      </c>
      <c r="M48" s="69">
        <v>1</v>
      </c>
      <c r="N48" s="20">
        <v>1</v>
      </c>
      <c r="O48" s="18">
        <v>5.6</v>
      </c>
      <c r="P48" s="19">
        <v>12.2</v>
      </c>
      <c r="Q48" s="20">
        <v>0.98</v>
      </c>
      <c r="R48" s="17">
        <v>0.99</v>
      </c>
    </row>
    <row r="49" spans="2:18" s="15" customFormat="1" x14ac:dyDescent="0.25">
      <c r="B49" s="14"/>
      <c r="D49" s="14"/>
      <c r="E49" s="32"/>
      <c r="F49" s="32"/>
      <c r="G49" s="14"/>
      <c r="H49" s="14"/>
      <c r="I49" s="14"/>
      <c r="J49" s="14"/>
      <c r="K49" s="33"/>
      <c r="M49" s="69"/>
      <c r="N49" s="20"/>
      <c r="O49" s="18"/>
      <c r="P49" s="16"/>
      <c r="Q49" s="69"/>
      <c r="R49" s="17"/>
    </row>
    <row r="50" spans="2:18" s="15" customFormat="1" x14ac:dyDescent="0.25">
      <c r="B50" s="14"/>
      <c r="D50" s="14"/>
      <c r="E50" s="32"/>
      <c r="F50" s="32"/>
      <c r="G50" s="14"/>
      <c r="H50" s="14"/>
      <c r="I50" s="83" t="s">
        <v>31</v>
      </c>
      <c r="J50" s="83">
        <f>AVERAGE(J29:J48)</f>
        <v>269.35000000000002</v>
      </c>
      <c r="K50" s="86"/>
      <c r="L50" s="74"/>
      <c r="M50" s="84">
        <f>AVERAGE(M29:M48)</f>
        <v>0.97458333333333336</v>
      </c>
      <c r="N50" s="75">
        <f>AVERAGE(N29:N48)</f>
        <v>0.99153846153846159</v>
      </c>
      <c r="O50" s="84">
        <f t="shared" ref="O50:R50" si="4">AVERAGE(O29:O48)</f>
        <v>18.165000000000003</v>
      </c>
      <c r="P50" s="75">
        <f t="shared" si="4"/>
        <v>15.45</v>
      </c>
      <c r="Q50" s="84">
        <f t="shared" si="4"/>
        <v>0.94750000000000001</v>
      </c>
      <c r="R50" s="87">
        <f t="shared" si="4"/>
        <v>0.95599999999999985</v>
      </c>
    </row>
    <row r="51" spans="2:18" s="15" customFormat="1" x14ac:dyDescent="0.25">
      <c r="M51" s="39"/>
      <c r="O51" s="39"/>
      <c r="Q51" s="39"/>
      <c r="R51" s="25"/>
    </row>
    <row r="53" spans="2:18" s="42" customFormat="1" x14ac:dyDescent="0.25">
      <c r="M53" s="43"/>
      <c r="O53" s="43"/>
      <c r="P53" s="44"/>
      <c r="R53" s="44"/>
    </row>
  </sheetData>
  <mergeCells count="3">
    <mergeCell ref="M2:N2"/>
    <mergeCell ref="O2:P2"/>
    <mergeCell ref="Q2:R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3"/>
  <sheetViews>
    <sheetView zoomScale="75" zoomScaleNormal="75" workbookViewId="0"/>
  </sheetViews>
  <sheetFormatPr defaultRowHeight="15" x14ac:dyDescent="0.25"/>
  <cols>
    <col min="2" max="2" width="14.5703125" customWidth="1"/>
    <col min="3" max="3" width="16.85546875" customWidth="1"/>
    <col min="4" max="4" width="9" customWidth="1"/>
    <col min="5" max="5" width="12.7109375" customWidth="1"/>
    <col min="7" max="7" width="15" customWidth="1"/>
    <col min="8" max="8" width="11.42578125" customWidth="1"/>
    <col min="9" max="9" width="16.7109375" customWidth="1"/>
    <col min="11" max="11" width="9.140625" style="3"/>
    <col min="12" max="12" width="16.140625" style="6" customWidth="1"/>
    <col min="13" max="13" width="16.140625" style="3" customWidth="1"/>
    <col min="14" max="14" width="16.42578125" style="6" customWidth="1"/>
    <col min="15" max="15" width="9.85546875" style="3" customWidth="1"/>
    <col min="16" max="16" width="15.140625" style="6" customWidth="1"/>
    <col min="17" max="17" width="10.7109375" style="5" customWidth="1"/>
  </cols>
  <sheetData>
    <row r="1" spans="1:17" s="2" customFormat="1" x14ac:dyDescent="0.25">
      <c r="J1" s="4"/>
      <c r="K1" s="4"/>
      <c r="L1" s="4"/>
      <c r="M1" s="4"/>
      <c r="N1" s="94"/>
      <c r="O1" s="4"/>
      <c r="P1" s="94"/>
      <c r="Q1" s="4"/>
    </row>
    <row r="2" spans="1:17" s="2" customForma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95" t="s">
        <v>32</v>
      </c>
      <c r="M2" s="95"/>
      <c r="N2" s="96" t="s">
        <v>33</v>
      </c>
      <c r="O2" s="97"/>
      <c r="P2" s="95" t="s">
        <v>34</v>
      </c>
      <c r="Q2" s="95"/>
    </row>
    <row r="3" spans="1:17" s="1" customFormat="1" ht="53.25" customHeight="1" x14ac:dyDescent="0.25">
      <c r="A3" s="8"/>
      <c r="B3" s="11" t="s">
        <v>0</v>
      </c>
      <c r="C3" s="92" t="s">
        <v>2</v>
      </c>
      <c r="D3" s="92" t="s">
        <v>1</v>
      </c>
      <c r="E3" s="92" t="s">
        <v>35</v>
      </c>
      <c r="F3" s="92" t="s">
        <v>3</v>
      </c>
      <c r="G3" s="92" t="s">
        <v>4</v>
      </c>
      <c r="H3" s="92" t="s">
        <v>5</v>
      </c>
      <c r="I3" s="92" t="s">
        <v>6</v>
      </c>
      <c r="J3" s="10" t="s">
        <v>7</v>
      </c>
      <c r="K3" s="10"/>
      <c r="L3" s="10" t="s">
        <v>8</v>
      </c>
      <c r="M3" s="12" t="s">
        <v>10</v>
      </c>
      <c r="N3" s="10" t="s">
        <v>8</v>
      </c>
      <c r="O3" s="12" t="s">
        <v>9</v>
      </c>
      <c r="P3" s="10" t="s">
        <v>8</v>
      </c>
      <c r="Q3" s="11" t="s">
        <v>9</v>
      </c>
    </row>
    <row r="4" spans="1:17" s="15" customFormat="1" x14ac:dyDescent="0.25">
      <c r="B4" s="15">
        <v>8</v>
      </c>
      <c r="C4" s="15" t="s">
        <v>23</v>
      </c>
      <c r="D4" s="15" t="s">
        <v>13</v>
      </c>
      <c r="E4" s="15" t="s">
        <v>17</v>
      </c>
      <c r="F4" s="15" t="s">
        <v>15</v>
      </c>
      <c r="G4" s="15">
        <v>8</v>
      </c>
      <c r="H4" s="15">
        <v>13</v>
      </c>
      <c r="I4" s="15">
        <f>(G4*30)+H4</f>
        <v>253</v>
      </c>
      <c r="J4" s="15">
        <v>1</v>
      </c>
      <c r="L4" s="66">
        <v>0.93846153846153846</v>
      </c>
      <c r="M4" s="24">
        <v>0.96363636363636362</v>
      </c>
      <c r="N4" s="39">
        <v>8.6999999999999993</v>
      </c>
      <c r="O4" s="15">
        <v>41.7</v>
      </c>
      <c r="P4" s="39">
        <v>0.94</v>
      </c>
      <c r="Q4" s="25">
        <v>0.95</v>
      </c>
    </row>
    <row r="5" spans="1:17" s="15" customFormat="1" x14ac:dyDescent="0.25">
      <c r="B5" s="15">
        <v>30</v>
      </c>
      <c r="C5" s="15" t="s">
        <v>23</v>
      </c>
      <c r="D5" s="15" t="s">
        <v>13</v>
      </c>
      <c r="E5" s="15" t="s">
        <v>17</v>
      </c>
      <c r="F5" s="15" t="s">
        <v>15</v>
      </c>
      <c r="G5" s="15">
        <v>8</v>
      </c>
      <c r="H5" s="15">
        <v>8</v>
      </c>
      <c r="I5" s="15">
        <f t="shared" ref="I5:I23" si="0">(G5*30)+H5</f>
        <v>248</v>
      </c>
      <c r="J5" s="15">
        <v>1</v>
      </c>
      <c r="L5" s="66">
        <v>1</v>
      </c>
      <c r="M5" s="24">
        <v>1</v>
      </c>
      <c r="N5" s="39">
        <v>36.5</v>
      </c>
      <c r="O5" s="15">
        <v>24.1</v>
      </c>
      <c r="P5" s="39">
        <v>0.96</v>
      </c>
      <c r="Q5" s="25">
        <v>0.98</v>
      </c>
    </row>
    <row r="6" spans="1:17" s="15" customFormat="1" x14ac:dyDescent="0.25">
      <c r="B6" s="15">
        <v>10</v>
      </c>
      <c r="C6" s="15" t="s">
        <v>23</v>
      </c>
      <c r="D6" s="15" t="s">
        <v>13</v>
      </c>
      <c r="E6" s="15" t="s">
        <v>18</v>
      </c>
      <c r="F6" s="15" t="s">
        <v>15</v>
      </c>
      <c r="G6" s="15">
        <v>9</v>
      </c>
      <c r="H6" s="15">
        <v>7</v>
      </c>
      <c r="I6" s="15">
        <f t="shared" si="0"/>
        <v>277</v>
      </c>
      <c r="J6" s="15">
        <v>0</v>
      </c>
      <c r="L6" s="66">
        <v>1</v>
      </c>
      <c r="M6" s="24">
        <v>1</v>
      </c>
      <c r="N6" s="39">
        <v>7.5</v>
      </c>
      <c r="O6" s="15">
        <v>10.8</v>
      </c>
      <c r="P6" s="39">
        <v>0.99</v>
      </c>
      <c r="Q6" s="25">
        <v>0.97</v>
      </c>
    </row>
    <row r="7" spans="1:17" s="15" customFormat="1" x14ac:dyDescent="0.25">
      <c r="B7" s="15">
        <v>15</v>
      </c>
      <c r="C7" s="15" t="s">
        <v>23</v>
      </c>
      <c r="D7" s="15" t="s">
        <v>13</v>
      </c>
      <c r="E7" s="15" t="s">
        <v>18</v>
      </c>
      <c r="F7" s="15" t="s">
        <v>15</v>
      </c>
      <c r="G7" s="15">
        <v>8</v>
      </c>
      <c r="H7" s="15">
        <v>6</v>
      </c>
      <c r="I7" s="15">
        <f t="shared" si="0"/>
        <v>246</v>
      </c>
      <c r="J7" s="15">
        <v>2</v>
      </c>
      <c r="L7" s="66">
        <v>0.93076923076923079</v>
      </c>
      <c r="M7" s="24">
        <v>0.99696969696969695</v>
      </c>
      <c r="N7" s="39">
        <v>13</v>
      </c>
      <c r="O7" s="15">
        <v>17.399999999999999</v>
      </c>
      <c r="P7" s="39">
        <v>0.99</v>
      </c>
      <c r="Q7" s="25">
        <v>0.96</v>
      </c>
    </row>
    <row r="8" spans="1:17" s="15" customFormat="1" x14ac:dyDescent="0.25">
      <c r="B8" s="15">
        <v>21</v>
      </c>
      <c r="C8" s="15" t="s">
        <v>23</v>
      </c>
      <c r="D8" s="15" t="s">
        <v>13</v>
      </c>
      <c r="E8" s="15" t="s">
        <v>18</v>
      </c>
      <c r="F8" s="15" t="s">
        <v>15</v>
      </c>
      <c r="G8" s="15">
        <v>9</v>
      </c>
      <c r="H8" s="15">
        <v>2</v>
      </c>
      <c r="I8" s="15">
        <f t="shared" si="0"/>
        <v>272</v>
      </c>
      <c r="J8" s="15">
        <v>2</v>
      </c>
      <c r="L8" s="66">
        <v>0.85384615384615381</v>
      </c>
      <c r="M8" s="24">
        <v>0.9303030303030303</v>
      </c>
      <c r="N8" s="39">
        <v>17.399999999999999</v>
      </c>
      <c r="O8" s="15">
        <v>11.3</v>
      </c>
      <c r="P8" s="39">
        <v>0.84</v>
      </c>
      <c r="Q8" s="25">
        <v>0.97</v>
      </c>
    </row>
    <row r="9" spans="1:17" s="15" customFormat="1" x14ac:dyDescent="0.25">
      <c r="B9" s="15">
        <v>1</v>
      </c>
      <c r="C9" s="15" t="s">
        <v>23</v>
      </c>
      <c r="D9" s="15" t="s">
        <v>13</v>
      </c>
      <c r="E9" s="15" t="s">
        <v>17</v>
      </c>
      <c r="F9" s="15" t="s">
        <v>16</v>
      </c>
      <c r="G9" s="15">
        <v>8</v>
      </c>
      <c r="H9" s="15">
        <v>1</v>
      </c>
      <c r="I9" s="15">
        <f t="shared" si="0"/>
        <v>241</v>
      </c>
      <c r="J9" s="15">
        <v>0</v>
      </c>
      <c r="L9" s="66">
        <v>0.88461538461538458</v>
      </c>
      <c r="M9" s="24">
        <v>1</v>
      </c>
      <c r="N9" s="39">
        <v>9</v>
      </c>
      <c r="O9" s="15">
        <v>19.8</v>
      </c>
      <c r="P9" s="66">
        <v>0.9</v>
      </c>
      <c r="Q9" s="25">
        <v>0.98</v>
      </c>
    </row>
    <row r="10" spans="1:17" s="15" customFormat="1" x14ac:dyDescent="0.25">
      <c r="B10" s="15">
        <v>2</v>
      </c>
      <c r="C10" s="15" t="s">
        <v>23</v>
      </c>
      <c r="D10" s="15" t="s">
        <v>13</v>
      </c>
      <c r="E10" s="15" t="s">
        <v>17</v>
      </c>
      <c r="F10" s="15" t="s">
        <v>16</v>
      </c>
      <c r="G10" s="15">
        <v>8</v>
      </c>
      <c r="H10" s="15">
        <v>1</v>
      </c>
      <c r="I10" s="15">
        <f t="shared" si="0"/>
        <v>241</v>
      </c>
      <c r="J10" s="15">
        <v>0</v>
      </c>
      <c r="L10" s="66">
        <v>0.97692307692307689</v>
      </c>
      <c r="M10" s="24">
        <v>0.99090909090909096</v>
      </c>
      <c r="N10" s="39">
        <v>21.6</v>
      </c>
      <c r="O10" s="15">
        <v>26.6</v>
      </c>
      <c r="P10" s="39">
        <v>0.89</v>
      </c>
      <c r="Q10" s="25">
        <v>0.89</v>
      </c>
    </row>
    <row r="11" spans="1:17" s="15" customFormat="1" x14ac:dyDescent="0.25">
      <c r="B11" s="15">
        <v>11</v>
      </c>
      <c r="C11" s="15" t="s">
        <v>23</v>
      </c>
      <c r="D11" s="15" t="s">
        <v>13</v>
      </c>
      <c r="E11" s="15" t="s">
        <v>18</v>
      </c>
      <c r="F11" s="15" t="s">
        <v>16</v>
      </c>
      <c r="G11" s="15">
        <v>8</v>
      </c>
      <c r="H11" s="15">
        <v>15</v>
      </c>
      <c r="I11" s="15">
        <f>(G11*30)+H11</f>
        <v>255</v>
      </c>
      <c r="J11" s="15">
        <v>1</v>
      </c>
      <c r="L11" s="66">
        <v>0.93076923076923079</v>
      </c>
      <c r="M11" s="24">
        <v>0.99090909090909096</v>
      </c>
      <c r="N11" s="39">
        <v>7.4</v>
      </c>
      <c r="O11" s="15">
        <v>20.8</v>
      </c>
      <c r="P11" s="39">
        <v>0.96</v>
      </c>
      <c r="Q11" s="25">
        <v>0.95</v>
      </c>
    </row>
    <row r="12" spans="1:17" s="15" customFormat="1" x14ac:dyDescent="0.25">
      <c r="B12" s="15">
        <v>16</v>
      </c>
      <c r="C12" s="15" t="s">
        <v>23</v>
      </c>
      <c r="D12" s="15" t="s">
        <v>13</v>
      </c>
      <c r="E12" s="15" t="s">
        <v>18</v>
      </c>
      <c r="F12" s="15" t="s">
        <v>16</v>
      </c>
      <c r="G12" s="15">
        <v>9</v>
      </c>
      <c r="H12" s="15">
        <v>22</v>
      </c>
      <c r="I12" s="15">
        <f t="shared" ref="I12" si="1">(G12*30)+H12</f>
        <v>292</v>
      </c>
      <c r="J12" s="15">
        <v>1</v>
      </c>
      <c r="L12" s="66">
        <v>0.94615384615384623</v>
      </c>
      <c r="M12" s="24">
        <v>1</v>
      </c>
      <c r="N12" s="39">
        <v>31.5</v>
      </c>
      <c r="O12" s="15">
        <v>29.3</v>
      </c>
      <c r="P12" s="39">
        <v>0.92</v>
      </c>
      <c r="Q12" s="25">
        <v>0.93</v>
      </c>
    </row>
    <row r="13" spans="1:17" s="15" customFormat="1" x14ac:dyDescent="0.25">
      <c r="B13" s="15">
        <v>17</v>
      </c>
      <c r="C13" s="15" t="s">
        <v>23</v>
      </c>
      <c r="D13" s="15" t="s">
        <v>13</v>
      </c>
      <c r="E13" s="15" t="s">
        <v>18</v>
      </c>
      <c r="F13" s="15" t="s">
        <v>16</v>
      </c>
      <c r="G13" s="15">
        <v>9</v>
      </c>
      <c r="H13" s="15">
        <v>17</v>
      </c>
      <c r="I13" s="15">
        <f>(G13*30)+H13</f>
        <v>287</v>
      </c>
      <c r="J13" s="15">
        <v>0</v>
      </c>
      <c r="L13" s="66">
        <v>0.96153846153846156</v>
      </c>
      <c r="M13" s="24">
        <v>1</v>
      </c>
      <c r="N13" s="39">
        <v>19.600000000000001</v>
      </c>
      <c r="O13" s="15">
        <v>25.9</v>
      </c>
      <c r="P13" s="39">
        <v>0.93</v>
      </c>
      <c r="Q13" s="25">
        <v>0.98</v>
      </c>
    </row>
    <row r="14" spans="1:17" s="15" customFormat="1" x14ac:dyDescent="0.25">
      <c r="B14" s="15">
        <v>3</v>
      </c>
      <c r="C14" s="15" t="s">
        <v>23</v>
      </c>
      <c r="D14" s="15" t="s">
        <v>14</v>
      </c>
      <c r="E14" s="15" t="s">
        <v>17</v>
      </c>
      <c r="F14" s="15" t="s">
        <v>15</v>
      </c>
      <c r="G14" s="15">
        <v>9</v>
      </c>
      <c r="H14" s="15">
        <v>21</v>
      </c>
      <c r="I14" s="15">
        <f t="shared" si="0"/>
        <v>291</v>
      </c>
      <c r="J14" s="15">
        <v>0</v>
      </c>
      <c r="L14" s="66">
        <v>1</v>
      </c>
      <c r="M14" s="24">
        <v>0.98181818181818181</v>
      </c>
      <c r="N14" s="39">
        <v>15.3</v>
      </c>
      <c r="O14" s="15">
        <v>15.5</v>
      </c>
      <c r="P14" s="39">
        <v>0.86</v>
      </c>
      <c r="Q14" s="25">
        <v>0.92</v>
      </c>
    </row>
    <row r="15" spans="1:17" s="15" customFormat="1" x14ac:dyDescent="0.25">
      <c r="B15" s="15">
        <v>4</v>
      </c>
      <c r="C15" s="15" t="s">
        <v>23</v>
      </c>
      <c r="D15" s="15" t="s">
        <v>14</v>
      </c>
      <c r="E15" s="15" t="s">
        <v>17</v>
      </c>
      <c r="F15" s="15" t="s">
        <v>15</v>
      </c>
      <c r="G15" s="15">
        <v>9</v>
      </c>
      <c r="H15" s="15">
        <v>7</v>
      </c>
      <c r="I15" s="15">
        <f t="shared" si="0"/>
        <v>277</v>
      </c>
      <c r="J15" s="15">
        <v>1</v>
      </c>
      <c r="L15" s="66">
        <v>0.9538461538461539</v>
      </c>
      <c r="M15" s="24">
        <v>0.9939393939393939</v>
      </c>
      <c r="N15" s="39">
        <v>8.1999999999999993</v>
      </c>
      <c r="O15" s="15">
        <v>24.7</v>
      </c>
      <c r="P15" s="39">
        <v>0.97</v>
      </c>
      <c r="Q15" s="25">
        <v>0.97</v>
      </c>
    </row>
    <row r="16" spans="1:17" s="15" customFormat="1" x14ac:dyDescent="0.25">
      <c r="B16" s="15">
        <v>25</v>
      </c>
      <c r="C16" s="15" t="s">
        <v>23</v>
      </c>
      <c r="D16" s="15" t="s">
        <v>14</v>
      </c>
      <c r="E16" s="15" t="s">
        <v>18</v>
      </c>
      <c r="F16" s="15" t="s">
        <v>15</v>
      </c>
      <c r="G16" s="15">
        <v>8</v>
      </c>
      <c r="H16" s="15">
        <v>19</v>
      </c>
      <c r="I16" s="15">
        <f t="shared" si="0"/>
        <v>259</v>
      </c>
      <c r="J16" s="15">
        <v>0</v>
      </c>
      <c r="L16" s="66">
        <v>0.97692307692307689</v>
      </c>
      <c r="M16" s="24">
        <v>1</v>
      </c>
      <c r="N16" s="39">
        <v>17.8</v>
      </c>
      <c r="O16" s="15">
        <v>19.399999999999999</v>
      </c>
      <c r="P16" s="39">
        <v>0.99</v>
      </c>
      <c r="Q16" s="26">
        <v>0.9</v>
      </c>
    </row>
    <row r="17" spans="2:17" s="15" customFormat="1" x14ac:dyDescent="0.25">
      <c r="B17" s="15">
        <v>31</v>
      </c>
      <c r="C17" s="15" t="s">
        <v>23</v>
      </c>
      <c r="D17" s="15" t="s">
        <v>14</v>
      </c>
      <c r="E17" s="15" t="s">
        <v>18</v>
      </c>
      <c r="F17" s="15" t="s">
        <v>15</v>
      </c>
      <c r="G17" s="15">
        <v>9</v>
      </c>
      <c r="H17" s="15">
        <v>3</v>
      </c>
      <c r="I17" s="15">
        <f t="shared" si="0"/>
        <v>273</v>
      </c>
      <c r="J17" s="15">
        <v>0</v>
      </c>
      <c r="L17" s="66">
        <v>0.89999999999999991</v>
      </c>
      <c r="M17" s="24">
        <v>1</v>
      </c>
      <c r="N17" s="39">
        <v>7.9</v>
      </c>
      <c r="O17" s="15">
        <v>19.3</v>
      </c>
      <c r="P17" s="39">
        <v>0.82</v>
      </c>
      <c r="Q17" s="25">
        <v>0.92</v>
      </c>
    </row>
    <row r="18" spans="2:17" s="15" customFormat="1" x14ac:dyDescent="0.25">
      <c r="B18" s="15">
        <v>6</v>
      </c>
      <c r="C18" s="15" t="s">
        <v>23</v>
      </c>
      <c r="D18" s="15" t="s">
        <v>14</v>
      </c>
      <c r="E18" s="15" t="s">
        <v>17</v>
      </c>
      <c r="F18" s="15" t="s">
        <v>16</v>
      </c>
      <c r="G18" s="15">
        <v>8</v>
      </c>
      <c r="H18" s="15">
        <v>10</v>
      </c>
      <c r="I18" s="15">
        <f t="shared" ref="I18" si="2">(G18*30)+H18</f>
        <v>250</v>
      </c>
      <c r="J18" s="15">
        <v>0</v>
      </c>
      <c r="L18" s="66">
        <v>1</v>
      </c>
      <c r="M18" s="24">
        <v>1</v>
      </c>
      <c r="N18" s="39">
        <v>29.4</v>
      </c>
      <c r="O18" s="15">
        <v>11.8</v>
      </c>
      <c r="P18" s="39">
        <v>0.98</v>
      </c>
      <c r="Q18" s="25">
        <v>0.98</v>
      </c>
    </row>
    <row r="19" spans="2:17" s="15" customFormat="1" x14ac:dyDescent="0.25">
      <c r="B19" s="15">
        <v>9</v>
      </c>
      <c r="C19" s="15" t="s">
        <v>23</v>
      </c>
      <c r="D19" s="15" t="s">
        <v>14</v>
      </c>
      <c r="E19" s="15" t="s">
        <v>17</v>
      </c>
      <c r="F19" s="15" t="s">
        <v>16</v>
      </c>
      <c r="G19" s="15">
        <v>9</v>
      </c>
      <c r="H19" s="15">
        <v>13</v>
      </c>
      <c r="I19" s="15">
        <f t="shared" si="0"/>
        <v>283</v>
      </c>
      <c r="J19" s="15">
        <v>0</v>
      </c>
      <c r="L19" s="66">
        <v>0.99230769230769234</v>
      </c>
      <c r="M19" s="24">
        <v>0.99696969696969695</v>
      </c>
      <c r="N19" s="39">
        <v>15.7</v>
      </c>
      <c r="O19" s="15">
        <v>12.8</v>
      </c>
      <c r="P19" s="39">
        <v>0.92</v>
      </c>
      <c r="Q19" s="25">
        <v>0.93</v>
      </c>
    </row>
    <row r="20" spans="2:17" s="15" customFormat="1" x14ac:dyDescent="0.25">
      <c r="B20" s="15">
        <v>19</v>
      </c>
      <c r="C20" s="15" t="s">
        <v>23</v>
      </c>
      <c r="D20" s="15" t="s">
        <v>14</v>
      </c>
      <c r="E20" s="15" t="s">
        <v>17</v>
      </c>
      <c r="F20" s="15" t="s">
        <v>16</v>
      </c>
      <c r="G20" s="15">
        <v>8</v>
      </c>
      <c r="H20" s="15">
        <v>21</v>
      </c>
      <c r="I20" s="15">
        <f t="shared" si="0"/>
        <v>261</v>
      </c>
      <c r="J20" s="15">
        <v>1</v>
      </c>
      <c r="L20" s="66">
        <v>1</v>
      </c>
      <c r="M20" s="24">
        <v>1</v>
      </c>
      <c r="N20" s="39">
        <v>7.5</v>
      </c>
      <c r="O20" s="15">
        <v>13.9</v>
      </c>
      <c r="P20" s="39">
        <v>0.96</v>
      </c>
      <c r="Q20" s="25">
        <v>0.98</v>
      </c>
    </row>
    <row r="21" spans="2:17" s="15" customFormat="1" x14ac:dyDescent="0.25">
      <c r="B21" s="15">
        <v>27</v>
      </c>
      <c r="C21" s="15" t="s">
        <v>23</v>
      </c>
      <c r="D21" s="15" t="s">
        <v>14</v>
      </c>
      <c r="E21" s="15" t="s">
        <v>17</v>
      </c>
      <c r="F21" s="15" t="s">
        <v>16</v>
      </c>
      <c r="G21" s="15">
        <v>8</v>
      </c>
      <c r="H21" s="15">
        <v>11</v>
      </c>
      <c r="I21" s="15">
        <f t="shared" si="0"/>
        <v>251</v>
      </c>
      <c r="J21" s="15">
        <v>1</v>
      </c>
      <c r="L21" s="66">
        <v>0.91538461538461546</v>
      </c>
      <c r="M21" s="24">
        <v>0.97272727272727277</v>
      </c>
      <c r="N21" s="39">
        <v>13.6</v>
      </c>
      <c r="O21" s="15">
        <v>8.8000000000000007</v>
      </c>
      <c r="P21" s="39">
        <v>0.79</v>
      </c>
      <c r="Q21" s="25">
        <v>0.95</v>
      </c>
    </row>
    <row r="22" spans="2:17" s="15" customFormat="1" x14ac:dyDescent="0.25">
      <c r="B22" s="15">
        <v>13</v>
      </c>
      <c r="C22" s="15" t="s">
        <v>23</v>
      </c>
      <c r="D22" s="15" t="s">
        <v>14</v>
      </c>
      <c r="E22" s="15" t="s">
        <v>18</v>
      </c>
      <c r="F22" s="15" t="s">
        <v>16</v>
      </c>
      <c r="G22" s="15">
        <v>9</v>
      </c>
      <c r="H22" s="15">
        <v>9</v>
      </c>
      <c r="I22" s="15">
        <f t="shared" si="0"/>
        <v>279</v>
      </c>
      <c r="J22" s="15">
        <v>0</v>
      </c>
      <c r="L22" s="66">
        <v>0.97692307692307689</v>
      </c>
      <c r="M22" s="24">
        <v>0.99090909090909096</v>
      </c>
      <c r="N22" s="39">
        <v>9.6999999999999993</v>
      </c>
      <c r="O22" s="15">
        <v>16.7</v>
      </c>
      <c r="P22" s="39">
        <v>0.99</v>
      </c>
      <c r="Q22" s="25">
        <v>0.98</v>
      </c>
    </row>
    <row r="23" spans="2:17" s="15" customFormat="1" x14ac:dyDescent="0.25">
      <c r="B23" s="15">
        <v>20</v>
      </c>
      <c r="C23" s="15" t="s">
        <v>23</v>
      </c>
      <c r="D23" s="15" t="s">
        <v>14</v>
      </c>
      <c r="E23" s="15" t="s">
        <v>18</v>
      </c>
      <c r="F23" s="15" t="s">
        <v>16</v>
      </c>
      <c r="G23" s="15">
        <v>9</v>
      </c>
      <c r="H23" s="15">
        <v>10</v>
      </c>
      <c r="I23" s="15">
        <f t="shared" si="0"/>
        <v>280</v>
      </c>
      <c r="J23" s="15">
        <v>1</v>
      </c>
      <c r="L23" s="66">
        <v>0.96923076923076923</v>
      </c>
      <c r="M23" s="24">
        <v>1</v>
      </c>
      <c r="N23" s="39">
        <v>18.7</v>
      </c>
      <c r="O23" s="15">
        <v>10.8</v>
      </c>
      <c r="P23" s="39">
        <v>0.94</v>
      </c>
      <c r="Q23" s="25">
        <v>0.98</v>
      </c>
    </row>
    <row r="24" spans="2:17" s="15" customFormat="1" x14ac:dyDescent="0.25">
      <c r="L24" s="66"/>
      <c r="M24" s="24"/>
      <c r="N24" s="39"/>
      <c r="P24" s="39"/>
      <c r="Q24" s="25"/>
    </row>
    <row r="25" spans="2:17" s="15" customFormat="1" x14ac:dyDescent="0.25">
      <c r="H25" s="72" t="s">
        <v>31</v>
      </c>
      <c r="I25" s="74">
        <f>AVERAGE(I4:I23)</f>
        <v>265.8</v>
      </c>
      <c r="J25" s="82"/>
      <c r="K25" s="82"/>
      <c r="L25" s="73">
        <f t="shared" ref="L25:Q25" si="3">AVERAGE(L4:L23)</f>
        <v>0.95538461538461517</v>
      </c>
      <c r="M25" s="79">
        <f t="shared" si="3"/>
        <v>0.99045454545454559</v>
      </c>
      <c r="N25" s="74">
        <f t="shared" si="3"/>
        <v>15.8</v>
      </c>
      <c r="O25" s="79">
        <f t="shared" si="3"/>
        <v>19.07</v>
      </c>
      <c r="P25" s="74">
        <f t="shared" si="3"/>
        <v>0.92699999999999994</v>
      </c>
      <c r="Q25" s="79">
        <f t="shared" si="3"/>
        <v>0.95350000000000001</v>
      </c>
    </row>
    <row r="26" spans="2:17" s="15" customFormat="1" x14ac:dyDescent="0.25">
      <c r="L26" s="66"/>
      <c r="M26" s="24"/>
      <c r="N26" s="39"/>
      <c r="P26" s="39"/>
      <c r="Q26" s="25"/>
    </row>
    <row r="27" spans="2:17" s="15" customFormat="1" x14ac:dyDescent="0.25">
      <c r="L27" s="66"/>
      <c r="M27" s="24"/>
      <c r="N27" s="39"/>
      <c r="P27" s="39"/>
      <c r="Q27" s="25"/>
    </row>
    <row r="28" spans="2:17" s="45" customFormat="1" x14ac:dyDescent="0.25">
      <c r="L28" s="88"/>
      <c r="M28" s="47"/>
      <c r="N28" s="51"/>
      <c r="P28" s="51"/>
      <c r="Q28" s="46"/>
    </row>
    <row r="29" spans="2:17" s="15" customFormat="1" x14ac:dyDescent="0.25">
      <c r="B29" s="15">
        <v>2</v>
      </c>
      <c r="C29" s="15" t="s">
        <v>24</v>
      </c>
      <c r="D29" s="15" t="s">
        <v>13</v>
      </c>
      <c r="E29" s="15" t="str">
        <f>LOWER("Right")</f>
        <v>right</v>
      </c>
      <c r="F29" s="15" t="s">
        <v>15</v>
      </c>
      <c r="G29" s="15">
        <v>9</v>
      </c>
      <c r="H29" s="15">
        <v>24</v>
      </c>
      <c r="I29" s="15">
        <f>(G29*30)+H29</f>
        <v>294</v>
      </c>
      <c r="J29" s="15">
        <v>0</v>
      </c>
      <c r="L29" s="66">
        <v>0.8666666666666667</v>
      </c>
      <c r="M29" s="24">
        <v>1</v>
      </c>
      <c r="N29" s="39">
        <v>14.2</v>
      </c>
      <c r="O29" s="15">
        <v>22.4</v>
      </c>
      <c r="P29" s="39">
        <v>0.98</v>
      </c>
      <c r="Q29" s="25">
        <v>0.96</v>
      </c>
    </row>
    <row r="30" spans="2:17" s="15" customFormat="1" x14ac:dyDescent="0.25">
      <c r="B30" s="15">
        <v>17</v>
      </c>
      <c r="C30" s="15" t="s">
        <v>24</v>
      </c>
      <c r="D30" s="15" t="s">
        <v>13</v>
      </c>
      <c r="E30" s="15" t="s">
        <v>18</v>
      </c>
      <c r="F30" s="15" t="s">
        <v>15</v>
      </c>
      <c r="G30" s="15">
        <v>8</v>
      </c>
      <c r="H30" s="15">
        <v>28</v>
      </c>
      <c r="I30" s="15">
        <f t="shared" ref="I30:I48" si="4">(G30*30)+H30</f>
        <v>268</v>
      </c>
      <c r="J30" s="15">
        <v>0</v>
      </c>
      <c r="L30" s="66">
        <v>1</v>
      </c>
      <c r="M30" s="24">
        <v>1</v>
      </c>
      <c r="N30" s="39">
        <v>57.2</v>
      </c>
      <c r="O30" s="15">
        <v>16.8</v>
      </c>
      <c r="P30" s="39">
        <v>0.94</v>
      </c>
      <c r="Q30" s="25">
        <v>0.98</v>
      </c>
    </row>
    <row r="31" spans="2:17" s="15" customFormat="1" x14ac:dyDescent="0.25">
      <c r="B31" s="15">
        <v>20</v>
      </c>
      <c r="C31" s="15" t="s">
        <v>24</v>
      </c>
      <c r="D31" s="15" t="s">
        <v>13</v>
      </c>
      <c r="E31" s="15" t="s">
        <v>18</v>
      </c>
      <c r="F31" s="15" t="s">
        <v>15</v>
      </c>
      <c r="G31" s="15">
        <v>8</v>
      </c>
      <c r="H31" s="15">
        <v>13</v>
      </c>
      <c r="I31" s="15">
        <f t="shared" si="4"/>
        <v>253</v>
      </c>
      <c r="J31" s="15">
        <v>0</v>
      </c>
      <c r="L31" s="66">
        <v>1</v>
      </c>
      <c r="M31" s="24">
        <v>1</v>
      </c>
      <c r="N31" s="39">
        <v>7.2</v>
      </c>
      <c r="O31" s="15">
        <v>27.6</v>
      </c>
      <c r="P31" s="39">
        <v>0.95</v>
      </c>
      <c r="Q31" s="25">
        <v>0.98</v>
      </c>
    </row>
    <row r="32" spans="2:17" s="15" customFormat="1" x14ac:dyDescent="0.25">
      <c r="B32" s="15">
        <v>1</v>
      </c>
      <c r="C32" s="15" t="s">
        <v>24</v>
      </c>
      <c r="D32" s="15" t="s">
        <v>13</v>
      </c>
      <c r="E32" s="15" t="s">
        <v>17</v>
      </c>
      <c r="F32" s="15" t="s">
        <v>16</v>
      </c>
      <c r="G32" s="15">
        <v>9</v>
      </c>
      <c r="H32" s="15">
        <v>29</v>
      </c>
      <c r="I32" s="15">
        <f t="shared" si="4"/>
        <v>299</v>
      </c>
      <c r="J32" s="15">
        <v>0</v>
      </c>
      <c r="L32" s="66">
        <v>0.9</v>
      </c>
      <c r="M32" s="24">
        <v>0.9538461538461539</v>
      </c>
      <c r="N32" s="39">
        <v>7</v>
      </c>
      <c r="O32" s="15">
        <v>15.2</v>
      </c>
      <c r="P32" s="39">
        <v>0.95</v>
      </c>
      <c r="Q32" s="25">
        <v>0.97</v>
      </c>
    </row>
    <row r="33" spans="2:17" s="15" customFormat="1" x14ac:dyDescent="0.25">
      <c r="B33" s="15">
        <v>4</v>
      </c>
      <c r="C33" s="15" t="s">
        <v>24</v>
      </c>
      <c r="D33" s="15" t="s">
        <v>13</v>
      </c>
      <c r="E33" s="15" t="s">
        <v>17</v>
      </c>
      <c r="F33" s="15" t="s">
        <v>16</v>
      </c>
      <c r="G33" s="15">
        <v>8</v>
      </c>
      <c r="H33" s="15">
        <v>5</v>
      </c>
      <c r="I33" s="15">
        <f t="shared" si="4"/>
        <v>245</v>
      </c>
      <c r="J33" s="15">
        <v>1</v>
      </c>
      <c r="L33" s="66">
        <v>0.8666666666666667</v>
      </c>
      <c r="M33" s="24">
        <v>0.982051282051282</v>
      </c>
      <c r="N33" s="39">
        <v>24.9</v>
      </c>
      <c r="O33" s="15">
        <v>24.6</v>
      </c>
      <c r="P33" s="39">
        <v>0.95</v>
      </c>
      <c r="Q33" s="25">
        <v>0.97</v>
      </c>
    </row>
    <row r="34" spans="2:17" s="15" customFormat="1" x14ac:dyDescent="0.25">
      <c r="B34" s="15">
        <v>19</v>
      </c>
      <c r="C34" s="15" t="s">
        <v>24</v>
      </c>
      <c r="D34" s="15" t="s">
        <v>13</v>
      </c>
      <c r="E34" s="15" t="s">
        <v>17</v>
      </c>
      <c r="F34" s="15" t="s">
        <v>16</v>
      </c>
      <c r="G34" s="15">
        <v>8</v>
      </c>
      <c r="H34" s="15">
        <v>10</v>
      </c>
      <c r="I34" s="15">
        <f t="shared" si="4"/>
        <v>250</v>
      </c>
      <c r="J34" s="15">
        <v>0</v>
      </c>
      <c r="L34" s="66">
        <v>1</v>
      </c>
      <c r="M34" s="24">
        <v>1</v>
      </c>
      <c r="N34" s="39">
        <v>9.5</v>
      </c>
      <c r="O34" s="15">
        <v>9.5</v>
      </c>
      <c r="P34" s="66">
        <v>0.9</v>
      </c>
      <c r="Q34" s="25">
        <v>0.98</v>
      </c>
    </row>
    <row r="35" spans="2:17" s="15" customFormat="1" x14ac:dyDescent="0.25">
      <c r="B35" s="15">
        <v>22</v>
      </c>
      <c r="C35" s="15" t="s">
        <v>24</v>
      </c>
      <c r="D35" s="15" t="s">
        <v>13</v>
      </c>
      <c r="E35" s="15" t="s">
        <v>17</v>
      </c>
      <c r="F35" s="15" t="s">
        <v>16</v>
      </c>
      <c r="G35" s="15">
        <v>9</v>
      </c>
      <c r="H35" s="15">
        <v>15</v>
      </c>
      <c r="I35" s="15">
        <f t="shared" si="4"/>
        <v>285</v>
      </c>
      <c r="J35" s="15">
        <v>1</v>
      </c>
      <c r="L35" s="66">
        <v>0.8833333333333333</v>
      </c>
      <c r="M35" s="24">
        <v>0.97948717948717956</v>
      </c>
      <c r="N35" s="39">
        <v>17.600000000000001</v>
      </c>
      <c r="O35" s="15">
        <v>25.5</v>
      </c>
      <c r="P35" s="39">
        <v>0.87</v>
      </c>
      <c r="Q35" s="25">
        <v>0.92</v>
      </c>
    </row>
    <row r="36" spans="2:17" s="15" customFormat="1" x14ac:dyDescent="0.25">
      <c r="B36" s="15">
        <v>9</v>
      </c>
      <c r="C36" s="15" t="s">
        <v>24</v>
      </c>
      <c r="D36" s="15" t="s">
        <v>13</v>
      </c>
      <c r="E36" s="15" t="s">
        <v>18</v>
      </c>
      <c r="F36" s="15" t="s">
        <v>16</v>
      </c>
      <c r="G36" s="15">
        <v>9</v>
      </c>
      <c r="H36" s="15">
        <v>3</v>
      </c>
      <c r="I36" s="15">
        <f t="shared" si="4"/>
        <v>273</v>
      </c>
      <c r="J36" s="15">
        <v>0</v>
      </c>
      <c r="L36" s="66">
        <v>0.90833333333333333</v>
      </c>
      <c r="M36" s="24">
        <v>0.95128205128205134</v>
      </c>
      <c r="N36" s="39">
        <v>6.7</v>
      </c>
      <c r="O36" s="15">
        <v>10.6</v>
      </c>
      <c r="P36" s="39">
        <v>0.97</v>
      </c>
      <c r="Q36" s="25">
        <v>0.98</v>
      </c>
    </row>
    <row r="37" spans="2:17" s="15" customFormat="1" x14ac:dyDescent="0.25">
      <c r="B37" s="15">
        <v>18</v>
      </c>
      <c r="C37" s="15" t="s">
        <v>24</v>
      </c>
      <c r="D37" s="15" t="s">
        <v>13</v>
      </c>
      <c r="E37" s="15" t="s">
        <v>18</v>
      </c>
      <c r="F37" s="15" t="s">
        <v>16</v>
      </c>
      <c r="G37" s="15">
        <v>8</v>
      </c>
      <c r="H37" s="15">
        <v>26</v>
      </c>
      <c r="I37" s="15">
        <f t="shared" si="4"/>
        <v>266</v>
      </c>
      <c r="J37" s="15">
        <v>2</v>
      </c>
      <c r="L37" s="66">
        <v>1</v>
      </c>
      <c r="M37" s="24">
        <v>1</v>
      </c>
      <c r="N37" s="39">
        <v>11.5</v>
      </c>
      <c r="O37" s="15">
        <v>10.7</v>
      </c>
      <c r="P37" s="39">
        <v>0.95</v>
      </c>
      <c r="Q37" s="25">
        <v>0.96</v>
      </c>
    </row>
    <row r="38" spans="2:17" s="15" customFormat="1" x14ac:dyDescent="0.25">
      <c r="B38" s="15">
        <v>26</v>
      </c>
      <c r="C38" s="15" t="s">
        <v>24</v>
      </c>
      <c r="D38" s="15" t="s">
        <v>13</v>
      </c>
      <c r="E38" s="15" t="s">
        <v>18</v>
      </c>
      <c r="F38" s="15" t="s">
        <v>16</v>
      </c>
      <c r="G38" s="15">
        <v>9</v>
      </c>
      <c r="H38" s="15">
        <v>28</v>
      </c>
      <c r="I38" s="15">
        <f t="shared" si="4"/>
        <v>298</v>
      </c>
      <c r="J38" s="15" t="s">
        <v>27</v>
      </c>
      <c r="L38" s="66">
        <v>0.98</v>
      </c>
      <c r="M38" s="24">
        <v>0.97</v>
      </c>
      <c r="N38" s="39">
        <v>16.100000000000001</v>
      </c>
      <c r="O38" s="15">
        <v>14.7</v>
      </c>
      <c r="P38" s="39">
        <v>0.95</v>
      </c>
      <c r="Q38" s="25">
        <v>0.88</v>
      </c>
    </row>
    <row r="39" spans="2:17" s="15" customFormat="1" x14ac:dyDescent="0.25">
      <c r="B39" s="15">
        <v>10</v>
      </c>
      <c r="C39" s="15" t="s">
        <v>24</v>
      </c>
      <c r="D39" s="15" t="s">
        <v>14</v>
      </c>
      <c r="E39" s="15" t="s">
        <v>17</v>
      </c>
      <c r="F39" s="15" t="s">
        <v>15</v>
      </c>
      <c r="G39" s="15">
        <v>9</v>
      </c>
      <c r="H39" s="15">
        <v>7</v>
      </c>
      <c r="I39" s="15">
        <f t="shared" si="4"/>
        <v>277</v>
      </c>
      <c r="J39" s="15">
        <v>0</v>
      </c>
      <c r="L39" s="66">
        <v>0.875</v>
      </c>
      <c r="M39" s="24">
        <v>0.97692307692307701</v>
      </c>
      <c r="N39" s="39">
        <v>40.700000000000003</v>
      </c>
      <c r="O39" s="15">
        <v>23.1</v>
      </c>
      <c r="P39" s="39">
        <v>0.93</v>
      </c>
      <c r="Q39" s="25">
        <v>0.94</v>
      </c>
    </row>
    <row r="40" spans="2:17" s="15" customFormat="1" x14ac:dyDescent="0.25">
      <c r="B40" s="15">
        <v>12</v>
      </c>
      <c r="C40" s="15" t="s">
        <v>24</v>
      </c>
      <c r="D40" s="15" t="s">
        <v>14</v>
      </c>
      <c r="E40" s="15" t="s">
        <v>17</v>
      </c>
      <c r="F40" s="15" t="s">
        <v>15</v>
      </c>
      <c r="G40" s="15">
        <v>9</v>
      </c>
      <c r="H40" s="15">
        <v>25</v>
      </c>
      <c r="I40" s="15">
        <f t="shared" si="4"/>
        <v>295</v>
      </c>
      <c r="J40" s="15">
        <v>1</v>
      </c>
      <c r="L40" s="66">
        <v>0.97499999999999998</v>
      </c>
      <c r="M40" s="24">
        <v>0.97948717948717956</v>
      </c>
      <c r="N40" s="39">
        <v>21.4</v>
      </c>
      <c r="O40" s="15">
        <v>18.5</v>
      </c>
      <c r="P40" s="39">
        <v>0.94</v>
      </c>
      <c r="Q40" s="26">
        <v>0.9</v>
      </c>
    </row>
    <row r="41" spans="2:17" s="15" customFormat="1" x14ac:dyDescent="0.25">
      <c r="B41" s="15">
        <v>15</v>
      </c>
      <c r="C41" s="15" t="s">
        <v>24</v>
      </c>
      <c r="D41" s="15" t="s">
        <v>14</v>
      </c>
      <c r="E41" s="15" t="s">
        <v>17</v>
      </c>
      <c r="F41" s="15" t="s">
        <v>15</v>
      </c>
      <c r="G41" s="15">
        <v>9</v>
      </c>
      <c r="H41" s="15">
        <v>7</v>
      </c>
      <c r="I41" s="15">
        <f t="shared" si="4"/>
        <v>277</v>
      </c>
      <c r="J41" s="15">
        <v>0</v>
      </c>
      <c r="L41" s="66">
        <v>0.95000000000000007</v>
      </c>
      <c r="M41" s="24">
        <v>0.89230769230769225</v>
      </c>
      <c r="N41" s="39">
        <v>23</v>
      </c>
      <c r="O41" s="15">
        <v>22.9</v>
      </c>
      <c r="P41" s="39">
        <v>0.95</v>
      </c>
      <c r="Q41" s="25">
        <v>0.91</v>
      </c>
    </row>
    <row r="42" spans="2:17" s="15" customFormat="1" x14ac:dyDescent="0.25">
      <c r="B42" s="15">
        <v>16</v>
      </c>
      <c r="C42" s="15" t="s">
        <v>24</v>
      </c>
      <c r="D42" s="15" t="s">
        <v>14</v>
      </c>
      <c r="E42" s="15" t="s">
        <v>18</v>
      </c>
      <c r="F42" s="15" t="s">
        <v>15</v>
      </c>
      <c r="G42" s="15">
        <v>8</v>
      </c>
      <c r="H42" s="15">
        <v>13</v>
      </c>
      <c r="I42" s="15">
        <f t="shared" si="4"/>
        <v>253</v>
      </c>
      <c r="J42" s="15">
        <v>1</v>
      </c>
      <c r="L42" s="66">
        <v>0.95000000000000007</v>
      </c>
      <c r="M42" s="24">
        <v>1</v>
      </c>
      <c r="N42" s="39">
        <v>39.700000000000003</v>
      </c>
      <c r="O42" s="15">
        <v>36.200000000000003</v>
      </c>
      <c r="P42" s="39">
        <v>0.98</v>
      </c>
      <c r="Q42" s="25">
        <v>0.96</v>
      </c>
    </row>
    <row r="43" spans="2:17" s="15" customFormat="1" x14ac:dyDescent="0.25">
      <c r="B43" s="15">
        <v>23</v>
      </c>
      <c r="C43" s="15" t="s">
        <v>24</v>
      </c>
      <c r="D43" s="15" t="s">
        <v>14</v>
      </c>
      <c r="E43" s="15" t="s">
        <v>18</v>
      </c>
      <c r="F43" s="15" t="s">
        <v>15</v>
      </c>
      <c r="G43" s="15">
        <v>9</v>
      </c>
      <c r="H43" s="15">
        <v>5</v>
      </c>
      <c r="I43" s="15">
        <f t="shared" si="4"/>
        <v>275</v>
      </c>
      <c r="J43" s="15">
        <v>1</v>
      </c>
      <c r="L43" s="66">
        <v>0.9</v>
      </c>
      <c r="M43" s="24">
        <v>1</v>
      </c>
      <c r="N43" s="39">
        <v>23.2</v>
      </c>
      <c r="O43" s="9">
        <v>14.5</v>
      </c>
      <c r="P43" s="39">
        <v>0.88</v>
      </c>
      <c r="Q43" s="25">
        <v>0.97</v>
      </c>
    </row>
    <row r="44" spans="2:17" s="15" customFormat="1" x14ac:dyDescent="0.25">
      <c r="B44" s="15">
        <v>6</v>
      </c>
      <c r="C44" s="15" t="s">
        <v>24</v>
      </c>
      <c r="D44" s="15" t="s">
        <v>14</v>
      </c>
      <c r="E44" s="15" t="s">
        <v>17</v>
      </c>
      <c r="F44" s="15" t="s">
        <v>16</v>
      </c>
      <c r="G44" s="15">
        <v>9</v>
      </c>
      <c r="H44" s="15">
        <v>20</v>
      </c>
      <c r="I44" s="15">
        <f t="shared" si="4"/>
        <v>290</v>
      </c>
      <c r="J44" s="15">
        <v>2</v>
      </c>
      <c r="L44" s="66">
        <v>0.7583333333333333</v>
      </c>
      <c r="M44" s="24">
        <v>0.9589743589743589</v>
      </c>
      <c r="N44" s="39">
        <v>5.2</v>
      </c>
      <c r="O44" s="15">
        <v>18.100000000000001</v>
      </c>
      <c r="P44" s="39">
        <v>0.95</v>
      </c>
      <c r="Q44" s="25">
        <v>0.98</v>
      </c>
    </row>
    <row r="45" spans="2:17" s="15" customFormat="1" x14ac:dyDescent="0.25">
      <c r="B45" s="15">
        <v>7</v>
      </c>
      <c r="C45" s="15" t="s">
        <v>24</v>
      </c>
      <c r="D45" s="15" t="s">
        <v>14</v>
      </c>
      <c r="E45" s="15" t="s">
        <v>17</v>
      </c>
      <c r="F45" s="15" t="s">
        <v>16</v>
      </c>
      <c r="G45" s="15">
        <v>9</v>
      </c>
      <c r="H45" s="15">
        <v>0</v>
      </c>
      <c r="I45" s="15">
        <f t="shared" si="4"/>
        <v>270</v>
      </c>
      <c r="J45" s="15">
        <v>0</v>
      </c>
      <c r="L45" s="66">
        <v>0.72499999999999998</v>
      </c>
      <c r="M45" s="24">
        <v>0.92564102564102568</v>
      </c>
      <c r="N45" s="39">
        <v>7.8</v>
      </c>
      <c r="O45" s="15">
        <v>8.5</v>
      </c>
      <c r="P45" s="39">
        <v>0.91</v>
      </c>
      <c r="Q45" s="25">
        <v>0.95</v>
      </c>
    </row>
    <row r="46" spans="2:17" s="15" customFormat="1" x14ac:dyDescent="0.25">
      <c r="B46" s="15">
        <v>11</v>
      </c>
      <c r="C46" s="15" t="s">
        <v>24</v>
      </c>
      <c r="D46" s="15" t="s">
        <v>14</v>
      </c>
      <c r="E46" s="15" t="s">
        <v>18</v>
      </c>
      <c r="F46" s="15" t="s">
        <v>16</v>
      </c>
      <c r="G46" s="15">
        <v>9</v>
      </c>
      <c r="H46" s="15">
        <v>15</v>
      </c>
      <c r="I46" s="15">
        <f t="shared" si="4"/>
        <v>285</v>
      </c>
      <c r="J46" s="15">
        <v>1</v>
      </c>
      <c r="L46" s="66">
        <v>0.97499999999999998</v>
      </c>
      <c r="M46" s="24">
        <v>0.98974358974358978</v>
      </c>
      <c r="N46" s="39">
        <v>23.3</v>
      </c>
      <c r="O46" s="15">
        <v>23</v>
      </c>
      <c r="P46" s="39">
        <v>0.97</v>
      </c>
      <c r="Q46" s="25">
        <v>0.98</v>
      </c>
    </row>
    <row r="47" spans="2:17" s="15" customFormat="1" x14ac:dyDescent="0.25">
      <c r="B47" s="15">
        <v>13</v>
      </c>
      <c r="C47" s="15" t="s">
        <v>24</v>
      </c>
      <c r="D47" s="15" t="s">
        <v>14</v>
      </c>
      <c r="E47" s="15" t="s">
        <v>18</v>
      </c>
      <c r="F47" s="15" t="s">
        <v>16</v>
      </c>
      <c r="G47" s="15">
        <v>9</v>
      </c>
      <c r="H47" s="15">
        <v>25</v>
      </c>
      <c r="I47" s="15">
        <f t="shared" si="4"/>
        <v>295</v>
      </c>
      <c r="J47" s="15">
        <v>0</v>
      </c>
      <c r="L47" s="66">
        <v>1</v>
      </c>
      <c r="M47" s="24">
        <v>0.98461538461538456</v>
      </c>
      <c r="N47" s="39">
        <v>26.1</v>
      </c>
      <c r="O47" s="15">
        <v>31.1</v>
      </c>
      <c r="P47" s="39">
        <v>0.96</v>
      </c>
      <c r="Q47" s="25">
        <v>0.98</v>
      </c>
    </row>
    <row r="48" spans="2:17" s="15" customFormat="1" x14ac:dyDescent="0.25">
      <c r="B48" s="15">
        <v>21</v>
      </c>
      <c r="C48" s="15" t="s">
        <v>24</v>
      </c>
      <c r="D48" s="15" t="s">
        <v>14</v>
      </c>
      <c r="E48" s="15" t="s">
        <v>18</v>
      </c>
      <c r="F48" s="15" t="s">
        <v>16</v>
      </c>
      <c r="G48" s="15">
        <v>8</v>
      </c>
      <c r="H48" s="15">
        <v>18</v>
      </c>
      <c r="I48" s="15">
        <f t="shared" si="4"/>
        <v>258</v>
      </c>
      <c r="J48" s="15">
        <v>1</v>
      </c>
      <c r="L48" s="66">
        <v>1</v>
      </c>
      <c r="M48" s="24">
        <v>1</v>
      </c>
      <c r="N48" s="39">
        <v>22.1</v>
      </c>
      <c r="O48" s="15">
        <v>9.8000000000000007</v>
      </c>
      <c r="P48" s="39">
        <v>0.91</v>
      </c>
      <c r="Q48" s="25">
        <v>0.88</v>
      </c>
    </row>
    <row r="49" spans="8:17" s="15" customFormat="1" x14ac:dyDescent="0.25">
      <c r="L49" s="66"/>
      <c r="M49" s="24"/>
      <c r="N49" s="39"/>
      <c r="P49" s="39"/>
      <c r="Q49" s="25"/>
    </row>
    <row r="50" spans="8:17" s="15" customFormat="1" x14ac:dyDescent="0.25">
      <c r="H50" s="72" t="s">
        <v>31</v>
      </c>
      <c r="I50" s="74">
        <f>AVERAGE(I29:I48)</f>
        <v>275.3</v>
      </c>
      <c r="J50" s="72"/>
      <c r="K50" s="72"/>
      <c r="L50" s="73">
        <f t="shared" ref="L50:Q50" si="5">AVERAGE(L29:L48)</f>
        <v>0.92566666666666664</v>
      </c>
      <c r="M50" s="79">
        <f t="shared" si="5"/>
        <v>0.97721794871794876</v>
      </c>
      <c r="N50" s="74">
        <f t="shared" si="5"/>
        <v>20.220000000000002</v>
      </c>
      <c r="O50" s="79">
        <f t="shared" si="5"/>
        <v>19.165000000000003</v>
      </c>
      <c r="P50" s="74">
        <f t="shared" si="5"/>
        <v>0.9395</v>
      </c>
      <c r="Q50" s="79">
        <f t="shared" si="5"/>
        <v>0.95150000000000001</v>
      </c>
    </row>
    <row r="51" spans="8:17" s="15" customFormat="1" x14ac:dyDescent="0.25">
      <c r="L51" s="39"/>
      <c r="N51" s="39"/>
      <c r="P51" s="39"/>
      <c r="Q51" s="25"/>
    </row>
    <row r="52" spans="8:17" s="29" customFormat="1" x14ac:dyDescent="0.25">
      <c r="L52" s="61"/>
      <c r="N52" s="61"/>
      <c r="P52" s="61"/>
      <c r="Q52" s="35"/>
    </row>
    <row r="53" spans="8:17" s="15" customFormat="1" x14ac:dyDescent="0.25">
      <c r="L53" s="39"/>
      <c r="N53" s="39"/>
      <c r="P53" s="39"/>
      <c r="Q53" s="25"/>
    </row>
    <row r="54" spans="8:17" s="15" customFormat="1" x14ac:dyDescent="0.25">
      <c r="L54" s="39"/>
      <c r="N54" s="39"/>
      <c r="P54" s="39"/>
      <c r="Q54" s="25"/>
    </row>
    <row r="55" spans="8:17" s="15" customFormat="1" x14ac:dyDescent="0.25">
      <c r="L55" s="39"/>
      <c r="N55" s="39"/>
      <c r="P55" s="39"/>
      <c r="Q55" s="25"/>
    </row>
    <row r="56" spans="8:17" s="15" customFormat="1" x14ac:dyDescent="0.25">
      <c r="L56" s="39"/>
      <c r="N56" s="39"/>
      <c r="P56" s="39"/>
      <c r="Q56" s="25"/>
    </row>
    <row r="57" spans="8:17" s="15" customFormat="1" x14ac:dyDescent="0.25">
      <c r="L57" s="39"/>
      <c r="N57" s="39"/>
      <c r="P57" s="39"/>
      <c r="Q57" s="25"/>
    </row>
    <row r="58" spans="8:17" s="15" customFormat="1" x14ac:dyDescent="0.25">
      <c r="L58" s="39"/>
      <c r="N58" s="39"/>
      <c r="P58" s="39"/>
      <c r="Q58" s="25"/>
    </row>
    <row r="59" spans="8:17" s="15" customFormat="1" x14ac:dyDescent="0.25">
      <c r="L59" s="39"/>
      <c r="N59" s="39"/>
      <c r="P59" s="39"/>
      <c r="Q59" s="25"/>
    </row>
    <row r="60" spans="8:17" s="15" customFormat="1" x14ac:dyDescent="0.25">
      <c r="L60" s="39"/>
      <c r="N60" s="39"/>
      <c r="P60" s="39"/>
      <c r="Q60" s="25"/>
    </row>
    <row r="61" spans="8:17" s="15" customFormat="1" x14ac:dyDescent="0.25">
      <c r="L61" s="39"/>
      <c r="N61" s="39"/>
      <c r="P61" s="39"/>
      <c r="Q61" s="25"/>
    </row>
    <row r="62" spans="8:17" s="15" customFormat="1" x14ac:dyDescent="0.25">
      <c r="L62" s="39"/>
      <c r="N62" s="39"/>
      <c r="P62" s="39"/>
      <c r="Q62" s="25"/>
    </row>
    <row r="63" spans="8:17" s="15" customFormat="1" x14ac:dyDescent="0.25">
      <c r="L63" s="39"/>
      <c r="N63" s="39"/>
      <c r="P63" s="39"/>
      <c r="Q63" s="25"/>
    </row>
  </sheetData>
  <mergeCells count="3">
    <mergeCell ref="L2:M2"/>
    <mergeCell ref="N2:O2"/>
    <mergeCell ref="P2:Q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T58"/>
  <sheetViews>
    <sheetView tabSelected="1" zoomScale="75" zoomScaleNormal="75" workbookViewId="0"/>
  </sheetViews>
  <sheetFormatPr defaultRowHeight="15" x14ac:dyDescent="0.25"/>
  <cols>
    <col min="1" max="1" width="9.140625" style="56"/>
    <col min="2" max="2" width="14.5703125" style="56" customWidth="1"/>
    <col min="3" max="3" width="16.85546875" style="56" customWidth="1"/>
    <col min="4" max="4" width="9" style="56" customWidth="1"/>
    <col min="5" max="5" width="13.140625" style="56" customWidth="1"/>
    <col min="6" max="6" width="9.140625" style="56"/>
    <col min="7" max="7" width="15" style="56" customWidth="1"/>
    <col min="8" max="8" width="11.42578125" style="56" customWidth="1"/>
    <col min="9" max="9" width="16.7109375" style="56" customWidth="1"/>
    <col min="10" max="11" width="9.140625" style="56"/>
    <col min="12" max="12" width="16.140625" style="65" customWidth="1"/>
    <col min="13" max="14" width="16.140625" style="57" customWidth="1"/>
    <col min="15" max="15" width="16.42578125" style="65" customWidth="1"/>
    <col min="16" max="16" width="16.42578125" style="56" customWidth="1"/>
    <col min="17" max="17" width="8" style="57" customWidth="1"/>
    <col min="18" max="18" width="15.140625" style="65" customWidth="1"/>
    <col min="19" max="19" width="15.140625" style="56" customWidth="1"/>
    <col min="20" max="20" width="7.85546875" style="58" customWidth="1"/>
    <col min="21" max="16384" width="9.140625" style="56"/>
  </cols>
  <sheetData>
    <row r="1" spans="2:20" x14ac:dyDescent="0.25">
      <c r="L1" s="57"/>
      <c r="P1" s="57"/>
      <c r="T1" s="57"/>
    </row>
    <row r="2" spans="2:20" x14ac:dyDescent="0.25">
      <c r="B2" s="57"/>
      <c r="C2" s="57"/>
      <c r="D2" s="57"/>
      <c r="E2" s="57"/>
      <c r="F2" s="57"/>
      <c r="G2" s="57"/>
      <c r="H2" s="57"/>
      <c r="I2" s="57"/>
      <c r="J2" s="57"/>
      <c r="K2" s="57"/>
      <c r="L2" s="98" t="s">
        <v>32</v>
      </c>
      <c r="M2" s="98"/>
      <c r="N2" s="98"/>
      <c r="O2" s="99" t="s">
        <v>33</v>
      </c>
      <c r="P2" s="98"/>
      <c r="Q2" s="100"/>
      <c r="R2" s="98" t="s">
        <v>34</v>
      </c>
      <c r="S2" s="98"/>
      <c r="T2" s="98"/>
    </row>
    <row r="3" spans="2:20" s="60" customFormat="1" ht="39" customHeight="1" x14ac:dyDescent="0.25">
      <c r="B3" s="59" t="s">
        <v>0</v>
      </c>
      <c r="C3" s="59" t="s">
        <v>2</v>
      </c>
      <c r="D3" s="59" t="s">
        <v>1</v>
      </c>
      <c r="E3" s="59" t="s">
        <v>25</v>
      </c>
      <c r="F3" s="59" t="s">
        <v>3</v>
      </c>
      <c r="G3" s="59" t="s">
        <v>4</v>
      </c>
      <c r="H3" s="59" t="s">
        <v>5</v>
      </c>
      <c r="I3" s="59" t="s">
        <v>6</v>
      </c>
      <c r="J3" s="59" t="s">
        <v>7</v>
      </c>
      <c r="K3" s="52"/>
      <c r="L3" s="52" t="s">
        <v>28</v>
      </c>
      <c r="M3" s="52" t="s">
        <v>29</v>
      </c>
      <c r="N3" s="54" t="s">
        <v>10</v>
      </c>
      <c r="O3" s="52" t="s">
        <v>28</v>
      </c>
      <c r="P3" s="54" t="s">
        <v>29</v>
      </c>
      <c r="Q3" s="54" t="s">
        <v>9</v>
      </c>
      <c r="R3" s="52" t="s">
        <v>28</v>
      </c>
      <c r="S3" s="54" t="s">
        <v>29</v>
      </c>
      <c r="T3" s="53" t="s">
        <v>9</v>
      </c>
    </row>
    <row r="4" spans="2:20" s="15" customFormat="1" x14ac:dyDescent="0.25">
      <c r="B4" s="15">
        <v>40</v>
      </c>
      <c r="C4" s="15" t="s">
        <v>11</v>
      </c>
      <c r="D4" s="15" t="s">
        <v>13</v>
      </c>
      <c r="E4" s="15" t="s">
        <v>17</v>
      </c>
      <c r="F4" s="15" t="s">
        <v>15</v>
      </c>
      <c r="G4" s="15">
        <v>4</v>
      </c>
      <c r="H4" s="15">
        <v>8</v>
      </c>
      <c r="I4" s="15">
        <f t="shared" ref="I4:I23" si="0">(G4*30)+H4</f>
        <v>128</v>
      </c>
      <c r="J4" s="15">
        <v>0</v>
      </c>
      <c r="L4" s="66">
        <v>0.90833333333333333</v>
      </c>
      <c r="M4" s="24">
        <v>0.9</v>
      </c>
      <c r="N4" s="24">
        <v>0.97692307692307689</v>
      </c>
      <c r="O4" s="90">
        <v>6.6</v>
      </c>
      <c r="P4" s="48">
        <v>6.8</v>
      </c>
      <c r="Q4" s="9">
        <v>19.2</v>
      </c>
      <c r="R4" s="90">
        <v>0.95</v>
      </c>
      <c r="S4" s="48">
        <v>0.81</v>
      </c>
      <c r="T4" s="26">
        <v>0.96</v>
      </c>
    </row>
    <row r="5" spans="2:20" s="15" customFormat="1" x14ac:dyDescent="0.25">
      <c r="B5" s="15">
        <v>99</v>
      </c>
      <c r="C5" s="15" t="s">
        <v>11</v>
      </c>
      <c r="D5" s="15" t="s">
        <v>13</v>
      </c>
      <c r="E5" s="15" t="s">
        <v>17</v>
      </c>
      <c r="F5" s="15" t="s">
        <v>15</v>
      </c>
      <c r="G5" s="15">
        <v>4</v>
      </c>
      <c r="H5" s="15">
        <v>8</v>
      </c>
      <c r="I5" s="15">
        <f t="shared" si="0"/>
        <v>128</v>
      </c>
      <c r="J5" s="15" t="s">
        <v>27</v>
      </c>
      <c r="L5" s="66">
        <v>0.76666666666666661</v>
      </c>
      <c r="M5" s="24">
        <v>0.91666666666666663</v>
      </c>
      <c r="N5" s="24">
        <v>0.98076923076923073</v>
      </c>
      <c r="O5" s="90">
        <v>16.5</v>
      </c>
      <c r="P5" s="48">
        <v>8.4</v>
      </c>
      <c r="Q5" s="9">
        <v>18.7</v>
      </c>
      <c r="R5" s="90">
        <v>0.9</v>
      </c>
      <c r="S5" s="48">
        <v>0.93</v>
      </c>
      <c r="T5" s="26">
        <v>0.99</v>
      </c>
    </row>
    <row r="6" spans="2:20" s="15" customFormat="1" x14ac:dyDescent="0.25">
      <c r="B6" s="15">
        <v>15</v>
      </c>
      <c r="C6" s="15" t="s">
        <v>11</v>
      </c>
      <c r="D6" s="15" t="s">
        <v>13</v>
      </c>
      <c r="E6" s="15" t="s">
        <v>18</v>
      </c>
      <c r="F6" s="15" t="s">
        <v>15</v>
      </c>
      <c r="G6" s="15">
        <v>5</v>
      </c>
      <c r="H6" s="15">
        <v>8</v>
      </c>
      <c r="I6" s="15">
        <f t="shared" si="0"/>
        <v>158</v>
      </c>
      <c r="J6" s="15">
        <v>1</v>
      </c>
      <c r="L6" s="66">
        <v>0.91666666666666663</v>
      </c>
      <c r="M6" s="24">
        <v>0.6</v>
      </c>
      <c r="N6" s="24">
        <v>1</v>
      </c>
      <c r="O6" s="90">
        <v>26.1</v>
      </c>
      <c r="P6" s="48">
        <v>9</v>
      </c>
      <c r="Q6" s="9">
        <v>19.600000000000001</v>
      </c>
      <c r="R6" s="50">
        <v>1</v>
      </c>
      <c r="S6" s="48">
        <v>0.98</v>
      </c>
      <c r="T6" s="26">
        <v>0.97</v>
      </c>
    </row>
    <row r="7" spans="2:20" s="15" customFormat="1" x14ac:dyDescent="0.25">
      <c r="B7" s="15">
        <v>37</v>
      </c>
      <c r="C7" s="15" t="s">
        <v>11</v>
      </c>
      <c r="D7" s="15" t="s">
        <v>13</v>
      </c>
      <c r="E7" s="15" t="s">
        <v>18</v>
      </c>
      <c r="F7" s="15" t="s">
        <v>15</v>
      </c>
      <c r="G7" s="15">
        <v>5</v>
      </c>
      <c r="H7" s="15">
        <v>0</v>
      </c>
      <c r="I7" s="15">
        <f t="shared" si="0"/>
        <v>150</v>
      </c>
      <c r="J7" s="15">
        <v>1</v>
      </c>
      <c r="L7" s="66">
        <v>1</v>
      </c>
      <c r="M7" s="24">
        <v>1</v>
      </c>
      <c r="N7" s="24">
        <v>1</v>
      </c>
      <c r="O7" s="90">
        <v>42.6</v>
      </c>
      <c r="P7" s="48">
        <v>16.7</v>
      </c>
      <c r="Q7" s="9">
        <v>42.9</v>
      </c>
      <c r="R7" s="90">
        <v>0.99</v>
      </c>
      <c r="S7" s="48">
        <v>0.92</v>
      </c>
      <c r="T7" s="26">
        <v>0.99</v>
      </c>
    </row>
    <row r="8" spans="2:20" s="15" customFormat="1" x14ac:dyDescent="0.25">
      <c r="B8" s="15">
        <v>60</v>
      </c>
      <c r="C8" s="15" t="s">
        <v>11</v>
      </c>
      <c r="D8" s="15" t="s">
        <v>13</v>
      </c>
      <c r="E8" s="15" t="s">
        <v>18</v>
      </c>
      <c r="F8" s="15" t="s">
        <v>15</v>
      </c>
      <c r="G8" s="15">
        <v>5</v>
      </c>
      <c r="H8" s="15">
        <v>11</v>
      </c>
      <c r="I8" s="15">
        <f>(G8*30)+H8</f>
        <v>161</v>
      </c>
      <c r="J8" s="15">
        <v>1</v>
      </c>
      <c r="L8" s="66">
        <v>1</v>
      </c>
      <c r="M8" s="24">
        <v>0.41666666666666669</v>
      </c>
      <c r="N8" s="24">
        <v>0.98461538461538467</v>
      </c>
      <c r="O8" s="90">
        <v>13.1</v>
      </c>
      <c r="P8" s="48">
        <v>6.5</v>
      </c>
      <c r="Q8" s="9">
        <v>33</v>
      </c>
      <c r="R8" s="90">
        <v>0.97</v>
      </c>
      <c r="S8" s="48">
        <v>0.98</v>
      </c>
      <c r="T8" s="26">
        <v>0.95</v>
      </c>
    </row>
    <row r="9" spans="2:20" s="15" customFormat="1" x14ac:dyDescent="0.25">
      <c r="B9" s="15">
        <v>1</v>
      </c>
      <c r="C9" s="15" t="s">
        <v>11</v>
      </c>
      <c r="D9" s="15" t="s">
        <v>13</v>
      </c>
      <c r="E9" s="15" t="s">
        <v>17</v>
      </c>
      <c r="F9" s="15" t="s">
        <v>16</v>
      </c>
      <c r="G9" s="15">
        <v>4</v>
      </c>
      <c r="H9" s="15">
        <v>17</v>
      </c>
      <c r="I9" s="15">
        <f t="shared" si="0"/>
        <v>137</v>
      </c>
      <c r="J9" s="15">
        <v>0</v>
      </c>
      <c r="L9" s="66">
        <v>0.875</v>
      </c>
      <c r="M9" s="24">
        <v>0.93333333333333324</v>
      </c>
      <c r="N9" s="24">
        <v>1</v>
      </c>
      <c r="O9" s="90">
        <v>7.8</v>
      </c>
      <c r="P9" s="48">
        <v>6.8</v>
      </c>
      <c r="Q9" s="9">
        <v>14.1</v>
      </c>
      <c r="R9" s="90">
        <v>0.94</v>
      </c>
      <c r="S9" s="48">
        <v>0.91</v>
      </c>
      <c r="T9" s="26">
        <v>0.97</v>
      </c>
    </row>
    <row r="10" spans="2:20" s="15" customFormat="1" x14ac:dyDescent="0.25">
      <c r="B10" s="15">
        <v>3</v>
      </c>
      <c r="C10" s="15" t="s">
        <v>11</v>
      </c>
      <c r="D10" s="15" t="s">
        <v>13</v>
      </c>
      <c r="E10" s="15" t="s">
        <v>17</v>
      </c>
      <c r="F10" s="15" t="s">
        <v>16</v>
      </c>
      <c r="G10" s="15">
        <v>4</v>
      </c>
      <c r="H10" s="15">
        <v>26</v>
      </c>
      <c r="I10" s="15">
        <f t="shared" si="0"/>
        <v>146</v>
      </c>
      <c r="J10" s="15">
        <v>0</v>
      </c>
      <c r="L10" s="66">
        <v>1</v>
      </c>
      <c r="M10" s="24">
        <v>0.6333333333333333</v>
      </c>
      <c r="N10" s="24">
        <v>0.98461538461538467</v>
      </c>
      <c r="O10" s="90">
        <v>21.6</v>
      </c>
      <c r="P10" s="48">
        <v>22.5</v>
      </c>
      <c r="Q10" s="9">
        <v>35.700000000000003</v>
      </c>
      <c r="R10" s="90">
        <v>0.91</v>
      </c>
      <c r="S10" s="48">
        <v>0.92</v>
      </c>
      <c r="T10" s="26">
        <v>0.98</v>
      </c>
    </row>
    <row r="11" spans="2:20" s="15" customFormat="1" x14ac:dyDescent="0.25">
      <c r="B11" s="15">
        <v>113</v>
      </c>
      <c r="C11" s="15" t="s">
        <v>11</v>
      </c>
      <c r="D11" s="15" t="s">
        <v>13</v>
      </c>
      <c r="E11" s="15" t="s">
        <v>17</v>
      </c>
      <c r="F11" s="15" t="s">
        <v>16</v>
      </c>
      <c r="G11" s="15">
        <v>3</v>
      </c>
      <c r="H11" s="15">
        <v>26</v>
      </c>
      <c r="I11" s="15">
        <v>116</v>
      </c>
      <c r="J11" s="15">
        <v>0</v>
      </c>
      <c r="L11" s="66">
        <v>1</v>
      </c>
      <c r="M11" s="24">
        <v>0.81666666666666676</v>
      </c>
      <c r="N11" s="24">
        <v>1</v>
      </c>
      <c r="O11" s="90">
        <v>60</v>
      </c>
      <c r="P11" s="48">
        <v>15.5</v>
      </c>
      <c r="Q11" s="9">
        <v>26.6</v>
      </c>
      <c r="R11" s="90">
        <v>0.96</v>
      </c>
      <c r="S11" s="48">
        <v>0.92</v>
      </c>
      <c r="T11" s="26">
        <v>1</v>
      </c>
    </row>
    <row r="12" spans="2:20" s="15" customFormat="1" x14ac:dyDescent="0.25">
      <c r="B12" s="15">
        <v>9</v>
      </c>
      <c r="C12" s="15" t="s">
        <v>11</v>
      </c>
      <c r="D12" s="15" t="s">
        <v>13</v>
      </c>
      <c r="E12" s="15" t="s">
        <v>18</v>
      </c>
      <c r="F12" s="15" t="s">
        <v>16</v>
      </c>
      <c r="G12" s="15">
        <v>4</v>
      </c>
      <c r="H12" s="15">
        <v>14</v>
      </c>
      <c r="I12" s="15">
        <f t="shared" si="0"/>
        <v>134</v>
      </c>
      <c r="J12" s="15">
        <v>0</v>
      </c>
      <c r="L12" s="66">
        <v>1</v>
      </c>
      <c r="M12" s="24">
        <v>0.23333333333333331</v>
      </c>
      <c r="N12" s="24">
        <v>1</v>
      </c>
      <c r="O12" s="90">
        <v>24.1</v>
      </c>
      <c r="P12" s="48">
        <v>6.1</v>
      </c>
      <c r="Q12" s="9">
        <v>15.5</v>
      </c>
      <c r="R12" s="90">
        <v>0.95</v>
      </c>
      <c r="S12" s="48">
        <v>0.96</v>
      </c>
      <c r="T12" s="26">
        <v>0.98</v>
      </c>
    </row>
    <row r="13" spans="2:20" s="15" customFormat="1" x14ac:dyDescent="0.25">
      <c r="B13" s="15">
        <v>30</v>
      </c>
      <c r="C13" s="15" t="s">
        <v>11</v>
      </c>
      <c r="D13" s="15" t="s">
        <v>13</v>
      </c>
      <c r="E13" s="15" t="s">
        <v>18</v>
      </c>
      <c r="F13" s="15" t="s">
        <v>16</v>
      </c>
      <c r="G13" s="15">
        <v>3</v>
      </c>
      <c r="H13" s="15">
        <v>29</v>
      </c>
      <c r="I13" s="15">
        <f t="shared" si="0"/>
        <v>119</v>
      </c>
      <c r="J13" s="15">
        <v>0</v>
      </c>
      <c r="L13" s="66">
        <v>1</v>
      </c>
      <c r="M13" s="24">
        <v>0.54999999999999993</v>
      </c>
      <c r="N13" s="24">
        <v>0.98076923076923073</v>
      </c>
      <c r="O13" s="90">
        <v>26.3</v>
      </c>
      <c r="P13" s="48">
        <v>6</v>
      </c>
      <c r="Q13" s="9">
        <v>25.2</v>
      </c>
      <c r="R13" s="90">
        <v>0.91</v>
      </c>
      <c r="S13" s="48">
        <v>0.69</v>
      </c>
      <c r="T13" s="26">
        <v>0.97</v>
      </c>
    </row>
    <row r="14" spans="2:20" s="15" customFormat="1" x14ac:dyDescent="0.25">
      <c r="B14" s="15">
        <v>8</v>
      </c>
      <c r="C14" s="15" t="s">
        <v>11</v>
      </c>
      <c r="D14" s="15" t="s">
        <v>14</v>
      </c>
      <c r="E14" s="15" t="s">
        <v>17</v>
      </c>
      <c r="F14" s="15" t="s">
        <v>15</v>
      </c>
      <c r="G14" s="15">
        <v>5</v>
      </c>
      <c r="H14" s="15">
        <v>12</v>
      </c>
      <c r="I14" s="15">
        <f t="shared" si="0"/>
        <v>162</v>
      </c>
      <c r="J14" s="15">
        <v>0</v>
      </c>
      <c r="L14" s="66">
        <v>1</v>
      </c>
      <c r="M14" s="24">
        <v>0.78333333333333333</v>
      </c>
      <c r="N14" s="24">
        <v>0.95769230769230762</v>
      </c>
      <c r="O14" s="90">
        <v>6.5</v>
      </c>
      <c r="P14" s="48">
        <v>13.5</v>
      </c>
      <c r="Q14" s="9">
        <v>9.9</v>
      </c>
      <c r="R14" s="90">
        <v>0.99</v>
      </c>
      <c r="S14" s="49">
        <v>1</v>
      </c>
      <c r="T14" s="26">
        <v>0.96</v>
      </c>
    </row>
    <row r="15" spans="2:20" s="15" customFormat="1" x14ac:dyDescent="0.25">
      <c r="B15" s="15">
        <v>42</v>
      </c>
      <c r="C15" s="15" t="s">
        <v>11</v>
      </c>
      <c r="D15" s="15" t="s">
        <v>14</v>
      </c>
      <c r="E15" s="15" t="s">
        <v>17</v>
      </c>
      <c r="F15" s="15" t="s">
        <v>15</v>
      </c>
      <c r="G15" s="15">
        <v>3</v>
      </c>
      <c r="H15" s="15">
        <v>25</v>
      </c>
      <c r="I15" s="15">
        <f t="shared" si="0"/>
        <v>115</v>
      </c>
      <c r="J15" s="15">
        <v>3</v>
      </c>
      <c r="L15" s="66">
        <v>1</v>
      </c>
      <c r="M15" s="24">
        <v>1</v>
      </c>
      <c r="N15" s="24">
        <v>0.97307692307692306</v>
      </c>
      <c r="O15" s="90">
        <v>59.4</v>
      </c>
      <c r="P15" s="48">
        <v>17</v>
      </c>
      <c r="Q15" s="9">
        <v>19.8</v>
      </c>
      <c r="R15" s="90">
        <v>0.91</v>
      </c>
      <c r="S15" s="48">
        <v>0.82</v>
      </c>
      <c r="T15" s="26">
        <v>0.99</v>
      </c>
    </row>
    <row r="16" spans="2:20" s="15" customFormat="1" x14ac:dyDescent="0.25">
      <c r="B16" s="15">
        <v>13</v>
      </c>
      <c r="C16" s="15" t="s">
        <v>11</v>
      </c>
      <c r="D16" s="15" t="s">
        <v>14</v>
      </c>
      <c r="E16" s="15" t="s">
        <v>18</v>
      </c>
      <c r="F16" s="15" t="s">
        <v>15</v>
      </c>
      <c r="G16" s="15">
        <v>5</v>
      </c>
      <c r="H16" s="15">
        <v>17</v>
      </c>
      <c r="I16" s="15">
        <f t="shared" si="0"/>
        <v>167</v>
      </c>
      <c r="J16" s="15">
        <v>1</v>
      </c>
      <c r="L16" s="66">
        <v>0.94166666666666676</v>
      </c>
      <c r="M16" s="24">
        <v>0.81666666666666676</v>
      </c>
      <c r="N16" s="24">
        <v>0.97692307692307689</v>
      </c>
      <c r="O16" s="90">
        <v>26.3</v>
      </c>
      <c r="P16" s="48">
        <v>13.9</v>
      </c>
      <c r="Q16" s="9">
        <v>10.7</v>
      </c>
      <c r="R16" s="90">
        <v>0.99</v>
      </c>
      <c r="S16" s="48">
        <v>0.79</v>
      </c>
      <c r="T16" s="26">
        <v>0.96</v>
      </c>
    </row>
    <row r="17" spans="2:20" s="15" customFormat="1" x14ac:dyDescent="0.25">
      <c r="B17" s="15">
        <v>14</v>
      </c>
      <c r="C17" s="15" t="s">
        <v>11</v>
      </c>
      <c r="D17" s="15" t="s">
        <v>14</v>
      </c>
      <c r="E17" s="15" t="s">
        <v>18</v>
      </c>
      <c r="F17" s="15" t="s">
        <v>15</v>
      </c>
      <c r="G17" s="15">
        <v>5</v>
      </c>
      <c r="H17" s="15">
        <v>0</v>
      </c>
      <c r="I17" s="15">
        <f t="shared" si="0"/>
        <v>150</v>
      </c>
      <c r="J17" s="15">
        <v>0</v>
      </c>
      <c r="L17" s="66">
        <v>1</v>
      </c>
      <c r="M17" s="24">
        <v>1</v>
      </c>
      <c r="N17" s="24">
        <v>1</v>
      </c>
      <c r="O17" s="90">
        <v>18.7</v>
      </c>
      <c r="P17" s="48">
        <v>7.5</v>
      </c>
      <c r="Q17" s="9">
        <v>10.8</v>
      </c>
      <c r="R17" s="90">
        <v>0.98</v>
      </c>
      <c r="S17" s="48">
        <v>0.63</v>
      </c>
      <c r="T17" s="26">
        <v>1</v>
      </c>
    </row>
    <row r="18" spans="2:20" s="15" customFormat="1" x14ac:dyDescent="0.25">
      <c r="B18" s="15">
        <v>77</v>
      </c>
      <c r="C18" s="15" t="s">
        <v>11</v>
      </c>
      <c r="D18" s="15" t="s">
        <v>14</v>
      </c>
      <c r="E18" s="15" t="s">
        <v>18</v>
      </c>
      <c r="F18" s="15" t="s">
        <v>15</v>
      </c>
      <c r="G18" s="15">
        <v>5</v>
      </c>
      <c r="H18" s="15">
        <v>18</v>
      </c>
      <c r="I18" s="15">
        <f t="shared" si="0"/>
        <v>168</v>
      </c>
      <c r="J18" s="15">
        <v>1</v>
      </c>
      <c r="L18" s="66">
        <v>1</v>
      </c>
      <c r="M18" s="24">
        <v>1</v>
      </c>
      <c r="N18" s="24">
        <v>0.98461538461538467</v>
      </c>
      <c r="O18" s="90">
        <v>12</v>
      </c>
      <c r="P18" s="48">
        <v>11.7</v>
      </c>
      <c r="Q18" s="9">
        <v>14.4</v>
      </c>
      <c r="R18" s="90">
        <v>0.95</v>
      </c>
      <c r="S18" s="48">
        <v>0.8</v>
      </c>
      <c r="T18" s="26">
        <v>0.99</v>
      </c>
    </row>
    <row r="19" spans="2:20" s="15" customFormat="1" x14ac:dyDescent="0.25">
      <c r="B19" s="15">
        <v>2</v>
      </c>
      <c r="C19" s="15" t="s">
        <v>11</v>
      </c>
      <c r="D19" s="15" t="s">
        <v>14</v>
      </c>
      <c r="E19" s="15" t="s">
        <v>17</v>
      </c>
      <c r="F19" s="15" t="s">
        <v>16</v>
      </c>
      <c r="G19" s="15">
        <v>3</v>
      </c>
      <c r="H19" s="15">
        <v>21</v>
      </c>
      <c r="I19" s="15">
        <f t="shared" si="0"/>
        <v>111</v>
      </c>
      <c r="J19" s="15">
        <v>1</v>
      </c>
      <c r="L19" s="66">
        <v>1</v>
      </c>
      <c r="M19" s="24">
        <v>1</v>
      </c>
      <c r="N19" s="24">
        <v>1</v>
      </c>
      <c r="O19" s="90">
        <v>23.3</v>
      </c>
      <c r="P19" s="48">
        <v>9.8000000000000007</v>
      </c>
      <c r="Q19" s="9">
        <v>8.6999999999999993</v>
      </c>
      <c r="R19" s="90">
        <v>0.98</v>
      </c>
      <c r="S19" s="48">
        <v>0.97</v>
      </c>
      <c r="T19" s="26">
        <v>0.99</v>
      </c>
    </row>
    <row r="20" spans="2:20" s="15" customFormat="1" x14ac:dyDescent="0.25">
      <c r="B20" s="15">
        <v>5</v>
      </c>
      <c r="C20" s="15" t="s">
        <v>11</v>
      </c>
      <c r="D20" s="15" t="s">
        <v>14</v>
      </c>
      <c r="E20" s="15" t="s">
        <v>17</v>
      </c>
      <c r="F20" s="15" t="s">
        <v>16</v>
      </c>
      <c r="G20" s="15">
        <v>4</v>
      </c>
      <c r="H20" s="15">
        <v>27</v>
      </c>
      <c r="I20" s="15">
        <f t="shared" si="0"/>
        <v>147</v>
      </c>
      <c r="J20" s="15">
        <v>1</v>
      </c>
      <c r="L20" s="66">
        <v>1</v>
      </c>
      <c r="M20" s="24">
        <v>1</v>
      </c>
      <c r="N20" s="24">
        <v>0.93461538461538451</v>
      </c>
      <c r="O20" s="90">
        <v>9</v>
      </c>
      <c r="P20" s="48">
        <v>22.4</v>
      </c>
      <c r="Q20" s="9">
        <v>18.5</v>
      </c>
      <c r="R20" s="90">
        <v>0.82</v>
      </c>
      <c r="S20" s="48">
        <v>0.55000000000000004</v>
      </c>
      <c r="T20" s="26">
        <v>1</v>
      </c>
    </row>
    <row r="21" spans="2:20" s="15" customFormat="1" x14ac:dyDescent="0.25">
      <c r="B21" s="15">
        <v>83</v>
      </c>
      <c r="C21" s="15" t="s">
        <v>11</v>
      </c>
      <c r="D21" s="15" t="s">
        <v>14</v>
      </c>
      <c r="E21" s="15" t="s">
        <v>17</v>
      </c>
      <c r="F21" s="15" t="s">
        <v>16</v>
      </c>
      <c r="G21" s="15">
        <v>4</v>
      </c>
      <c r="H21" s="15">
        <v>13</v>
      </c>
      <c r="I21" s="15">
        <f t="shared" si="0"/>
        <v>133</v>
      </c>
      <c r="J21" s="15">
        <v>2</v>
      </c>
      <c r="L21" s="66">
        <v>0.91666666666666663</v>
      </c>
      <c r="M21" s="24">
        <v>0.71666666666666667</v>
      </c>
      <c r="N21" s="24">
        <v>0.56923076923076921</v>
      </c>
      <c r="O21" s="90">
        <v>22.3</v>
      </c>
      <c r="P21" s="48">
        <v>8.6</v>
      </c>
      <c r="Q21" s="9">
        <v>8.1</v>
      </c>
      <c r="R21" s="90">
        <v>0.94</v>
      </c>
      <c r="S21" s="48">
        <v>0.87</v>
      </c>
      <c r="T21" s="26">
        <v>0.99</v>
      </c>
    </row>
    <row r="22" spans="2:20" s="15" customFormat="1" x14ac:dyDescent="0.25">
      <c r="B22" s="15">
        <v>11</v>
      </c>
      <c r="C22" s="15" t="s">
        <v>11</v>
      </c>
      <c r="D22" s="15" t="s">
        <v>14</v>
      </c>
      <c r="E22" s="15" t="s">
        <v>18</v>
      </c>
      <c r="F22" s="15" t="s">
        <v>16</v>
      </c>
      <c r="G22" s="15">
        <v>5</v>
      </c>
      <c r="H22" s="15">
        <v>4</v>
      </c>
      <c r="I22" s="15">
        <f t="shared" si="0"/>
        <v>154</v>
      </c>
      <c r="J22" s="15">
        <v>1</v>
      </c>
      <c r="L22" s="66">
        <v>0.95000000000000007</v>
      </c>
      <c r="M22" s="24">
        <v>9.9999999999999992E-2</v>
      </c>
      <c r="N22" s="24">
        <v>0.98076923076923073</v>
      </c>
      <c r="O22" s="90">
        <v>12.6</v>
      </c>
      <c r="P22" s="48">
        <v>10</v>
      </c>
      <c r="Q22" s="9">
        <v>8.1</v>
      </c>
      <c r="R22" s="90">
        <v>0.92</v>
      </c>
      <c r="S22" s="48">
        <v>0.79</v>
      </c>
      <c r="T22" s="26">
        <v>0.99</v>
      </c>
    </row>
    <row r="23" spans="2:20" s="15" customFormat="1" x14ac:dyDescent="0.25">
      <c r="B23" s="15">
        <v>101</v>
      </c>
      <c r="C23" s="15" t="s">
        <v>11</v>
      </c>
      <c r="D23" s="15" t="s">
        <v>14</v>
      </c>
      <c r="E23" s="15" t="s">
        <v>18</v>
      </c>
      <c r="F23" s="15" t="s">
        <v>16</v>
      </c>
      <c r="G23" s="15">
        <v>4</v>
      </c>
      <c r="H23" s="15">
        <v>26</v>
      </c>
      <c r="I23" s="15">
        <f t="shared" si="0"/>
        <v>146</v>
      </c>
      <c r="J23" s="15">
        <v>0</v>
      </c>
      <c r="L23" s="66">
        <v>0.96666666666666667</v>
      </c>
      <c r="M23" s="24">
        <v>0.6</v>
      </c>
      <c r="N23" s="24">
        <v>0.99230769230769234</v>
      </c>
      <c r="O23" s="90">
        <v>8.5</v>
      </c>
      <c r="P23" s="48">
        <v>7</v>
      </c>
      <c r="Q23" s="9">
        <v>11.2</v>
      </c>
      <c r="R23" s="90">
        <v>0.97</v>
      </c>
      <c r="S23" s="48">
        <v>0.89</v>
      </c>
      <c r="T23" s="26">
        <v>0.99</v>
      </c>
    </row>
    <row r="24" spans="2:20" s="15" customFormat="1" x14ac:dyDescent="0.25">
      <c r="L24" s="66"/>
      <c r="M24" s="24"/>
      <c r="N24" s="24"/>
      <c r="O24" s="90"/>
      <c r="P24" s="48"/>
      <c r="Q24" s="9"/>
      <c r="R24" s="90"/>
      <c r="S24" s="48"/>
      <c r="T24" s="26"/>
    </row>
    <row r="25" spans="2:20" s="15" customFormat="1" x14ac:dyDescent="0.25">
      <c r="H25" s="72" t="s">
        <v>31</v>
      </c>
      <c r="I25" s="74">
        <f>AVERAGE(I4:I23)</f>
        <v>141.5</v>
      </c>
      <c r="J25" s="72"/>
      <c r="K25" s="72"/>
      <c r="L25" s="73">
        <f t="shared" ref="L25:T25" si="1">AVERAGE(L4:L23)</f>
        <v>0.96208333333333318</v>
      </c>
      <c r="M25" s="74">
        <f t="shared" si="1"/>
        <v>0.75083333333333324</v>
      </c>
      <c r="N25" s="74">
        <f t="shared" si="1"/>
        <v>0.9638461538461538</v>
      </c>
      <c r="O25" s="73">
        <f t="shared" si="1"/>
        <v>22.165000000000003</v>
      </c>
      <c r="P25" s="74">
        <f t="shared" si="1"/>
        <v>11.285</v>
      </c>
      <c r="Q25" s="74">
        <f t="shared" si="1"/>
        <v>18.535</v>
      </c>
      <c r="R25" s="73">
        <f t="shared" si="1"/>
        <v>0.94650000000000012</v>
      </c>
      <c r="S25" s="74">
        <f t="shared" si="1"/>
        <v>0.85650000000000015</v>
      </c>
      <c r="T25" s="79">
        <f t="shared" si="1"/>
        <v>0.98099999999999987</v>
      </c>
    </row>
    <row r="26" spans="2:20" s="15" customFormat="1" x14ac:dyDescent="0.25">
      <c r="L26" s="66"/>
      <c r="M26" s="24"/>
      <c r="N26" s="24"/>
      <c r="O26" s="90"/>
      <c r="P26" s="48"/>
      <c r="Q26" s="9"/>
      <c r="R26" s="90"/>
      <c r="S26" s="48"/>
      <c r="T26" s="26"/>
    </row>
    <row r="27" spans="2:20" s="29" customFormat="1" x14ac:dyDescent="0.25">
      <c r="L27" s="89"/>
      <c r="M27" s="68"/>
      <c r="N27" s="68"/>
      <c r="O27" s="91"/>
      <c r="P27" s="63"/>
      <c r="Q27" s="62"/>
      <c r="R27" s="91"/>
      <c r="S27" s="63"/>
      <c r="T27" s="64"/>
    </row>
    <row r="28" spans="2:20" s="15" customFormat="1" x14ac:dyDescent="0.25">
      <c r="L28" s="66"/>
      <c r="M28" s="24"/>
      <c r="N28" s="24"/>
      <c r="O28" s="90"/>
      <c r="P28" s="48"/>
      <c r="Q28" s="9"/>
      <c r="R28" s="90"/>
      <c r="S28" s="48"/>
      <c r="T28" s="26"/>
    </row>
    <row r="29" spans="2:20" s="15" customFormat="1" x14ac:dyDescent="0.25">
      <c r="B29" s="15">
        <v>76</v>
      </c>
      <c r="C29" s="15" t="s">
        <v>12</v>
      </c>
      <c r="D29" s="15" t="s">
        <v>13</v>
      </c>
      <c r="E29" s="15" t="s">
        <v>17</v>
      </c>
      <c r="F29" s="15" t="s">
        <v>15</v>
      </c>
      <c r="G29" s="15">
        <v>3</v>
      </c>
      <c r="H29" s="15">
        <v>24</v>
      </c>
      <c r="I29" s="15">
        <f>(G29*30)+H29</f>
        <v>114</v>
      </c>
      <c r="J29" s="15">
        <v>0</v>
      </c>
      <c r="L29" s="66">
        <v>1</v>
      </c>
      <c r="M29" s="24">
        <v>0.8666666666666667</v>
      </c>
      <c r="N29" s="24">
        <v>0.7961538461538461</v>
      </c>
      <c r="O29" s="55">
        <v>22.8</v>
      </c>
      <c r="P29" s="9">
        <v>5.2</v>
      </c>
      <c r="Q29" s="9">
        <v>11.2</v>
      </c>
      <c r="R29" s="66">
        <v>0.96</v>
      </c>
      <c r="S29" s="24">
        <v>0.92300000000000004</v>
      </c>
      <c r="T29" s="26">
        <v>0.94</v>
      </c>
    </row>
    <row r="30" spans="2:20" s="15" customFormat="1" x14ac:dyDescent="0.25">
      <c r="B30" s="15">
        <v>72</v>
      </c>
      <c r="C30" s="15" t="s">
        <v>12</v>
      </c>
      <c r="D30" s="15" t="s">
        <v>13</v>
      </c>
      <c r="E30" s="15" t="s">
        <v>17</v>
      </c>
      <c r="F30" s="15" t="s">
        <v>15</v>
      </c>
      <c r="G30" s="15">
        <v>3</v>
      </c>
      <c r="H30" s="15">
        <v>21</v>
      </c>
      <c r="I30" s="15">
        <f t="shared" ref="I30:I48" si="2">(G30*30)+H30</f>
        <v>111</v>
      </c>
      <c r="J30" s="15">
        <v>0</v>
      </c>
      <c r="L30" s="66">
        <v>1</v>
      </c>
      <c r="M30" s="24">
        <v>8.3333333333333329E-2</v>
      </c>
      <c r="N30" s="24">
        <v>1</v>
      </c>
      <c r="O30" s="55">
        <v>8.8000000000000007</v>
      </c>
      <c r="P30" s="9">
        <v>44.9</v>
      </c>
      <c r="Q30" s="9">
        <v>12.5</v>
      </c>
      <c r="R30" s="66">
        <v>0.99</v>
      </c>
      <c r="S30" s="24">
        <v>0.94</v>
      </c>
      <c r="T30" s="26">
        <v>0.98</v>
      </c>
    </row>
    <row r="31" spans="2:20" s="15" customFormat="1" x14ac:dyDescent="0.25">
      <c r="B31" s="15">
        <v>43</v>
      </c>
      <c r="C31" s="15" t="s">
        <v>12</v>
      </c>
      <c r="D31" s="15" t="s">
        <v>13</v>
      </c>
      <c r="E31" s="15" t="s">
        <v>18</v>
      </c>
      <c r="F31" s="15" t="s">
        <v>15</v>
      </c>
      <c r="G31" s="15">
        <v>5</v>
      </c>
      <c r="H31" s="15">
        <v>15</v>
      </c>
      <c r="I31" s="15">
        <f t="shared" si="2"/>
        <v>165</v>
      </c>
      <c r="J31" s="15">
        <v>1</v>
      </c>
      <c r="L31" s="66">
        <v>0.68333333333333324</v>
      </c>
      <c r="M31" s="24">
        <v>0.71666666666666667</v>
      </c>
      <c r="N31" s="24">
        <v>0.91923076923076918</v>
      </c>
      <c r="O31" s="55">
        <v>6.1</v>
      </c>
      <c r="P31" s="9">
        <v>5.0999999999999996</v>
      </c>
      <c r="Q31" s="9">
        <v>8</v>
      </c>
      <c r="R31" s="66">
        <v>0.82</v>
      </c>
      <c r="S31" s="24">
        <v>0.36</v>
      </c>
      <c r="T31" s="26">
        <v>0.81</v>
      </c>
    </row>
    <row r="32" spans="2:20" s="15" customFormat="1" x14ac:dyDescent="0.25">
      <c r="B32" s="15">
        <v>44</v>
      </c>
      <c r="C32" s="15" t="s">
        <v>12</v>
      </c>
      <c r="D32" s="15" t="s">
        <v>13</v>
      </c>
      <c r="E32" s="15" t="s">
        <v>18</v>
      </c>
      <c r="F32" s="15" t="s">
        <v>15</v>
      </c>
      <c r="G32" s="15">
        <v>5</v>
      </c>
      <c r="H32" s="15">
        <v>16</v>
      </c>
      <c r="I32" s="15">
        <f t="shared" si="2"/>
        <v>166</v>
      </c>
      <c r="J32" s="15">
        <v>1</v>
      </c>
      <c r="L32" s="66">
        <v>0.75</v>
      </c>
      <c r="M32" s="24">
        <v>0.83333333333333337</v>
      </c>
      <c r="N32" s="24">
        <v>0.94615384615384623</v>
      </c>
      <c r="O32" s="55">
        <v>16.899999999999999</v>
      </c>
      <c r="P32" s="9">
        <v>23.7</v>
      </c>
      <c r="Q32" s="9">
        <v>24.8</v>
      </c>
      <c r="R32" s="66">
        <v>0.98</v>
      </c>
      <c r="S32" s="24">
        <v>0.88</v>
      </c>
      <c r="T32" s="26">
        <v>0.96</v>
      </c>
    </row>
    <row r="33" spans="2:20" s="15" customFormat="1" x14ac:dyDescent="0.25">
      <c r="B33" s="15">
        <v>126</v>
      </c>
      <c r="C33" s="15" t="s">
        <v>12</v>
      </c>
      <c r="D33" s="15" t="s">
        <v>13</v>
      </c>
      <c r="E33" s="15" t="s">
        <v>18</v>
      </c>
      <c r="F33" s="15" t="s">
        <v>15</v>
      </c>
      <c r="G33" s="15">
        <v>5</v>
      </c>
      <c r="H33" s="15">
        <v>10</v>
      </c>
      <c r="I33" s="15">
        <f t="shared" si="2"/>
        <v>160</v>
      </c>
      <c r="J33" s="15">
        <v>0</v>
      </c>
      <c r="L33" s="66">
        <v>0.93333333333333324</v>
      </c>
      <c r="M33" s="24">
        <v>0.83333333333333337</v>
      </c>
      <c r="N33" s="24">
        <v>1</v>
      </c>
      <c r="O33" s="55">
        <v>52</v>
      </c>
      <c r="P33" s="9">
        <v>20.7</v>
      </c>
      <c r="Q33" s="9">
        <v>22.8</v>
      </c>
      <c r="R33" s="66">
        <v>0.91</v>
      </c>
      <c r="S33" s="24">
        <v>0.93</v>
      </c>
      <c r="T33" s="26">
        <v>0.92</v>
      </c>
    </row>
    <row r="34" spans="2:20" s="15" customFormat="1" x14ac:dyDescent="0.25">
      <c r="B34" s="15">
        <v>48</v>
      </c>
      <c r="C34" s="15" t="s">
        <v>12</v>
      </c>
      <c r="D34" s="15" t="s">
        <v>13</v>
      </c>
      <c r="E34" s="15" t="s">
        <v>17</v>
      </c>
      <c r="F34" s="15" t="s">
        <v>16</v>
      </c>
      <c r="G34" s="15">
        <v>4</v>
      </c>
      <c r="H34" s="15">
        <v>2</v>
      </c>
      <c r="I34" s="15">
        <f>(G34*30)+H34</f>
        <v>122</v>
      </c>
      <c r="J34" s="15">
        <v>0</v>
      </c>
      <c r="L34" s="66">
        <v>1</v>
      </c>
      <c r="M34" s="24">
        <v>1</v>
      </c>
      <c r="N34" s="24">
        <v>0.83461538461538454</v>
      </c>
      <c r="O34" s="55">
        <v>41.6</v>
      </c>
      <c r="P34" s="9">
        <v>16.100000000000001</v>
      </c>
      <c r="Q34" s="9">
        <v>11.9</v>
      </c>
      <c r="R34" s="66">
        <v>0.98</v>
      </c>
      <c r="S34" s="24">
        <v>0.93</v>
      </c>
      <c r="T34" s="26">
        <v>0.92</v>
      </c>
    </row>
    <row r="35" spans="2:20" s="15" customFormat="1" x14ac:dyDescent="0.25">
      <c r="B35" s="15">
        <v>78</v>
      </c>
      <c r="C35" s="15" t="s">
        <v>12</v>
      </c>
      <c r="D35" s="15" t="s">
        <v>13</v>
      </c>
      <c r="E35" s="15" t="s">
        <v>17</v>
      </c>
      <c r="F35" s="15" t="s">
        <v>16</v>
      </c>
      <c r="G35" s="15">
        <v>3</v>
      </c>
      <c r="H35" s="15">
        <v>21</v>
      </c>
      <c r="I35" s="15">
        <v>111</v>
      </c>
      <c r="J35" s="15">
        <v>1</v>
      </c>
      <c r="L35" s="66">
        <v>0.8666666666666667</v>
      </c>
      <c r="M35" s="24">
        <v>0.31666666666666665</v>
      </c>
      <c r="N35" s="24">
        <v>0.9653846153846154</v>
      </c>
      <c r="O35" s="55">
        <v>60</v>
      </c>
      <c r="P35" s="9">
        <v>60</v>
      </c>
      <c r="Q35" s="9">
        <v>38.6</v>
      </c>
      <c r="R35" s="66">
        <v>0.94</v>
      </c>
      <c r="S35" s="24">
        <v>0.93</v>
      </c>
      <c r="T35" s="26">
        <v>0.96</v>
      </c>
    </row>
    <row r="36" spans="2:20" s="15" customFormat="1" x14ac:dyDescent="0.25">
      <c r="B36" s="15">
        <v>80</v>
      </c>
      <c r="C36" s="15" t="s">
        <v>12</v>
      </c>
      <c r="D36" s="15" t="s">
        <v>13</v>
      </c>
      <c r="E36" s="15" t="s">
        <v>17</v>
      </c>
      <c r="F36" s="15" t="s">
        <v>16</v>
      </c>
      <c r="G36" s="15">
        <v>5</v>
      </c>
      <c r="H36" s="15">
        <v>17</v>
      </c>
      <c r="I36" s="15">
        <f t="shared" si="2"/>
        <v>167</v>
      </c>
      <c r="J36" s="15">
        <v>1</v>
      </c>
      <c r="L36" s="66">
        <v>0.89166666666666661</v>
      </c>
      <c r="M36" s="24">
        <v>0.71666666666666667</v>
      </c>
      <c r="N36" s="24">
        <v>0.97307692307692306</v>
      </c>
      <c r="O36" s="55">
        <v>31.7</v>
      </c>
      <c r="P36" s="9">
        <v>14.7</v>
      </c>
      <c r="Q36" s="9">
        <v>13.3</v>
      </c>
      <c r="R36" s="66">
        <v>0.97</v>
      </c>
      <c r="S36" s="24">
        <v>0.89</v>
      </c>
      <c r="T36" s="26">
        <v>1</v>
      </c>
    </row>
    <row r="37" spans="2:20" s="15" customFormat="1" x14ac:dyDescent="0.25">
      <c r="B37" s="15">
        <v>47</v>
      </c>
      <c r="C37" s="15" t="s">
        <v>12</v>
      </c>
      <c r="D37" s="15" t="s">
        <v>13</v>
      </c>
      <c r="E37" s="15" t="s">
        <v>18</v>
      </c>
      <c r="F37" s="15" t="s">
        <v>16</v>
      </c>
      <c r="G37" s="15">
        <v>4</v>
      </c>
      <c r="H37" s="15">
        <v>25</v>
      </c>
      <c r="I37" s="15">
        <f t="shared" si="2"/>
        <v>145</v>
      </c>
      <c r="J37" s="15">
        <v>1</v>
      </c>
      <c r="L37" s="66">
        <v>0.95000000000000007</v>
      </c>
      <c r="M37" s="24">
        <v>0.68333333333333324</v>
      </c>
      <c r="N37" s="24">
        <v>0.86923076923076914</v>
      </c>
      <c r="O37" s="55">
        <v>6.6</v>
      </c>
      <c r="P37" s="9">
        <v>7.3</v>
      </c>
      <c r="Q37" s="9">
        <v>8.6999999999999993</v>
      </c>
      <c r="R37" s="66">
        <v>0.95</v>
      </c>
      <c r="S37" s="24">
        <v>0.86</v>
      </c>
      <c r="T37" s="26">
        <v>0.94</v>
      </c>
    </row>
    <row r="38" spans="2:20" s="15" customFormat="1" x14ac:dyDescent="0.25">
      <c r="B38" s="15">
        <v>50</v>
      </c>
      <c r="C38" s="15" t="s">
        <v>12</v>
      </c>
      <c r="D38" s="15" t="s">
        <v>13</v>
      </c>
      <c r="E38" s="15" t="s">
        <v>18</v>
      </c>
      <c r="F38" s="15" t="s">
        <v>16</v>
      </c>
      <c r="G38" s="15">
        <v>3</v>
      </c>
      <c r="H38" s="15">
        <v>27</v>
      </c>
      <c r="I38" s="15">
        <f t="shared" si="2"/>
        <v>117</v>
      </c>
      <c r="J38" s="15">
        <v>0</v>
      </c>
      <c r="L38" s="66">
        <v>1</v>
      </c>
      <c r="M38" s="24">
        <v>0.8833333333333333</v>
      </c>
      <c r="N38" s="24">
        <v>0.98076923076923073</v>
      </c>
      <c r="O38" s="55">
        <v>7.2</v>
      </c>
      <c r="P38" s="9">
        <v>9.1999999999999993</v>
      </c>
      <c r="Q38" s="9">
        <v>8.4</v>
      </c>
      <c r="R38" s="66">
        <v>0.96</v>
      </c>
      <c r="S38" s="24">
        <v>0.97</v>
      </c>
      <c r="T38" s="26">
        <v>0.9</v>
      </c>
    </row>
    <row r="39" spans="2:20" s="15" customFormat="1" x14ac:dyDescent="0.25">
      <c r="B39" s="15">
        <v>68</v>
      </c>
      <c r="C39" s="15" t="s">
        <v>12</v>
      </c>
      <c r="D39" s="15" t="s">
        <v>14</v>
      </c>
      <c r="E39" s="15" t="s">
        <v>17</v>
      </c>
      <c r="F39" s="15" t="s">
        <v>15</v>
      </c>
      <c r="G39" s="15">
        <v>4</v>
      </c>
      <c r="H39" s="15">
        <v>25</v>
      </c>
      <c r="I39" s="15">
        <f t="shared" si="2"/>
        <v>145</v>
      </c>
      <c r="J39" s="15">
        <v>1</v>
      </c>
      <c r="L39" s="66">
        <v>0.70000000000000007</v>
      </c>
      <c r="M39" s="24">
        <v>0.43333333333333335</v>
      </c>
      <c r="N39" s="24">
        <v>0.83461538461538454</v>
      </c>
      <c r="O39" s="55">
        <v>5.5</v>
      </c>
      <c r="P39" s="9">
        <v>14.3</v>
      </c>
      <c r="Q39" s="9">
        <v>8.6999999999999993</v>
      </c>
      <c r="R39" s="66">
        <v>0.98</v>
      </c>
      <c r="S39" s="24">
        <v>0.96</v>
      </c>
      <c r="T39" s="26">
        <v>0.89</v>
      </c>
    </row>
    <row r="40" spans="2:20" s="15" customFormat="1" x14ac:dyDescent="0.25">
      <c r="B40" s="15">
        <v>84</v>
      </c>
      <c r="C40" s="15" t="s">
        <v>12</v>
      </c>
      <c r="D40" s="15" t="s">
        <v>14</v>
      </c>
      <c r="E40" s="15" t="s">
        <v>17</v>
      </c>
      <c r="F40" s="15" t="s">
        <v>15</v>
      </c>
      <c r="G40" s="15">
        <v>4</v>
      </c>
      <c r="H40" s="15">
        <v>23</v>
      </c>
      <c r="I40" s="15">
        <f t="shared" si="2"/>
        <v>143</v>
      </c>
      <c r="J40" s="15">
        <v>0</v>
      </c>
      <c r="L40" s="66">
        <v>0.80833333333333324</v>
      </c>
      <c r="M40" s="24">
        <v>1</v>
      </c>
      <c r="N40" s="24">
        <v>1</v>
      </c>
      <c r="O40" s="55">
        <v>17.8</v>
      </c>
      <c r="P40" s="9">
        <v>13.3</v>
      </c>
      <c r="Q40" s="9">
        <v>24.4</v>
      </c>
      <c r="R40" s="66">
        <v>0.82</v>
      </c>
      <c r="S40" s="24">
        <v>0.85</v>
      </c>
      <c r="T40" s="26">
        <v>0.82</v>
      </c>
    </row>
    <row r="41" spans="2:20" s="15" customFormat="1" x14ac:dyDescent="0.25">
      <c r="B41" s="15">
        <v>128</v>
      </c>
      <c r="C41" s="15" t="s">
        <v>12</v>
      </c>
      <c r="D41" s="15" t="s">
        <v>14</v>
      </c>
      <c r="E41" s="15" t="s">
        <v>17</v>
      </c>
      <c r="F41" s="15" t="s">
        <v>15</v>
      </c>
      <c r="G41" s="15">
        <v>4</v>
      </c>
      <c r="H41" s="15">
        <v>29</v>
      </c>
      <c r="I41" s="15">
        <v>149</v>
      </c>
      <c r="J41" s="15">
        <v>0</v>
      </c>
      <c r="L41" s="66">
        <v>0.70000000000000007</v>
      </c>
      <c r="M41" s="24">
        <v>1</v>
      </c>
      <c r="N41" s="24">
        <v>0.98076923076923073</v>
      </c>
      <c r="O41" s="55">
        <v>18.899999999999999</v>
      </c>
      <c r="P41" s="9">
        <v>6.7</v>
      </c>
      <c r="Q41" s="9">
        <v>9.8000000000000007</v>
      </c>
      <c r="R41" s="66">
        <v>0.94</v>
      </c>
      <c r="S41" s="24">
        <v>1</v>
      </c>
      <c r="T41" s="26">
        <v>0.91</v>
      </c>
    </row>
    <row r="42" spans="2:20" s="15" customFormat="1" x14ac:dyDescent="0.25">
      <c r="B42" s="15">
        <v>49</v>
      </c>
      <c r="C42" s="15" t="s">
        <v>12</v>
      </c>
      <c r="D42" s="15" t="s">
        <v>14</v>
      </c>
      <c r="E42" s="15" t="s">
        <v>18</v>
      </c>
      <c r="F42" s="15" t="s">
        <v>15</v>
      </c>
      <c r="G42" s="15">
        <v>4</v>
      </c>
      <c r="H42" s="15">
        <v>22</v>
      </c>
      <c r="I42" s="15">
        <f t="shared" si="2"/>
        <v>142</v>
      </c>
      <c r="J42" s="15">
        <v>2</v>
      </c>
      <c r="L42" s="66">
        <v>0.25</v>
      </c>
      <c r="M42" s="24">
        <v>0.78333333333333333</v>
      </c>
      <c r="N42" s="24">
        <v>1</v>
      </c>
      <c r="O42" s="55">
        <v>21.3</v>
      </c>
      <c r="P42" s="9">
        <v>60</v>
      </c>
      <c r="Q42" s="9">
        <v>8.8000000000000007</v>
      </c>
      <c r="R42" s="66">
        <v>0.93</v>
      </c>
      <c r="S42" s="24">
        <v>1</v>
      </c>
      <c r="T42" s="26">
        <v>0.92</v>
      </c>
    </row>
    <row r="43" spans="2:20" s="15" customFormat="1" x14ac:dyDescent="0.25">
      <c r="B43" s="15">
        <v>87</v>
      </c>
      <c r="C43" s="15" t="s">
        <v>12</v>
      </c>
      <c r="D43" s="15" t="s">
        <v>14</v>
      </c>
      <c r="E43" s="15" t="s">
        <v>18</v>
      </c>
      <c r="F43" s="15" t="s">
        <v>15</v>
      </c>
      <c r="G43" s="15">
        <v>5</v>
      </c>
      <c r="H43" s="15">
        <v>1</v>
      </c>
      <c r="I43" s="15">
        <f t="shared" si="2"/>
        <v>151</v>
      </c>
      <c r="J43" s="15">
        <v>0</v>
      </c>
      <c r="L43" s="66">
        <v>0.79166666666666663</v>
      </c>
      <c r="M43" s="24">
        <v>0.9</v>
      </c>
      <c r="N43" s="24">
        <v>0.93461538461538463</v>
      </c>
      <c r="O43" s="55">
        <v>25.5</v>
      </c>
      <c r="P43" s="9">
        <v>44.1</v>
      </c>
      <c r="Q43" s="9">
        <v>37.299999999999997</v>
      </c>
      <c r="R43" s="66">
        <v>0.98</v>
      </c>
      <c r="S43" s="24">
        <v>0.89</v>
      </c>
      <c r="T43" s="26">
        <v>0.98</v>
      </c>
    </row>
    <row r="44" spans="2:20" s="15" customFormat="1" x14ac:dyDescent="0.25">
      <c r="B44" s="15">
        <v>81</v>
      </c>
      <c r="C44" s="15" t="s">
        <v>12</v>
      </c>
      <c r="D44" s="15" t="s">
        <v>14</v>
      </c>
      <c r="E44" s="15" t="s">
        <v>30</v>
      </c>
      <c r="F44" s="15" t="s">
        <v>16</v>
      </c>
      <c r="G44" s="15">
        <v>5</v>
      </c>
      <c r="H44" s="15">
        <v>13</v>
      </c>
      <c r="I44" s="15">
        <f t="shared" si="2"/>
        <v>163</v>
      </c>
      <c r="J44" s="15">
        <v>0</v>
      </c>
      <c r="L44" s="66">
        <v>0.91666666666666663</v>
      </c>
      <c r="M44" s="24">
        <v>0.81666666666666676</v>
      </c>
      <c r="N44" s="24">
        <v>0.96538461538461529</v>
      </c>
      <c r="O44" s="55">
        <v>47.3</v>
      </c>
      <c r="P44" s="9">
        <v>11.3</v>
      </c>
      <c r="Q44" s="9">
        <v>10.6</v>
      </c>
      <c r="R44" s="66">
        <v>1</v>
      </c>
      <c r="S44" s="24">
        <v>0.92</v>
      </c>
      <c r="T44" s="26">
        <v>0.94</v>
      </c>
    </row>
    <row r="45" spans="2:20" s="15" customFormat="1" x14ac:dyDescent="0.25">
      <c r="B45" s="15">
        <v>123</v>
      </c>
      <c r="C45" s="15" t="s">
        <v>12</v>
      </c>
      <c r="D45" s="15" t="s">
        <v>14</v>
      </c>
      <c r="E45" s="15" t="s">
        <v>17</v>
      </c>
      <c r="F45" s="15" t="s">
        <v>16</v>
      </c>
      <c r="G45" s="15">
        <v>3</v>
      </c>
      <c r="H45" s="15">
        <v>21</v>
      </c>
      <c r="I45" s="15">
        <f t="shared" si="2"/>
        <v>111</v>
      </c>
      <c r="J45" s="15">
        <v>1</v>
      </c>
      <c r="L45" s="66">
        <v>1</v>
      </c>
      <c r="M45" s="24">
        <v>1</v>
      </c>
      <c r="N45" s="24">
        <v>0.98076923076923073</v>
      </c>
      <c r="O45" s="55">
        <v>26.2</v>
      </c>
      <c r="P45" s="9">
        <v>15.5</v>
      </c>
      <c r="Q45" s="9">
        <v>12.9</v>
      </c>
      <c r="R45" s="66">
        <v>0.97</v>
      </c>
      <c r="S45" s="24">
        <v>0.78</v>
      </c>
      <c r="T45" s="26">
        <v>0.95</v>
      </c>
    </row>
    <row r="46" spans="2:20" s="15" customFormat="1" x14ac:dyDescent="0.25">
      <c r="B46" s="15">
        <v>46</v>
      </c>
      <c r="C46" s="15" t="s">
        <v>12</v>
      </c>
      <c r="D46" s="15" t="s">
        <v>14</v>
      </c>
      <c r="E46" s="15" t="s">
        <v>18</v>
      </c>
      <c r="F46" s="15" t="s">
        <v>16</v>
      </c>
      <c r="G46" s="15">
        <v>4</v>
      </c>
      <c r="H46" s="15">
        <v>28</v>
      </c>
      <c r="I46" s="15">
        <f t="shared" si="2"/>
        <v>148</v>
      </c>
      <c r="J46" s="15">
        <v>0</v>
      </c>
      <c r="L46" s="66">
        <v>0.875</v>
      </c>
      <c r="M46" s="24">
        <v>1</v>
      </c>
      <c r="N46" s="24">
        <v>0.9653846153846154</v>
      </c>
      <c r="O46" s="55">
        <v>27.3</v>
      </c>
      <c r="P46" s="9">
        <v>35.6</v>
      </c>
      <c r="Q46" s="9">
        <v>8.6</v>
      </c>
      <c r="R46" s="66">
        <v>0.94</v>
      </c>
      <c r="S46" s="24">
        <v>0.98</v>
      </c>
      <c r="T46" s="26">
        <v>0.78</v>
      </c>
    </row>
    <row r="47" spans="2:20" s="15" customFormat="1" x14ac:dyDescent="0.25">
      <c r="B47" s="15">
        <v>74</v>
      </c>
      <c r="C47" s="15" t="s">
        <v>12</v>
      </c>
      <c r="D47" s="15" t="s">
        <v>14</v>
      </c>
      <c r="E47" s="15" t="s">
        <v>18</v>
      </c>
      <c r="F47" s="15" t="s">
        <v>16</v>
      </c>
      <c r="G47" s="15">
        <v>5</v>
      </c>
      <c r="H47" s="15">
        <v>13</v>
      </c>
      <c r="I47" s="15">
        <f t="shared" si="2"/>
        <v>163</v>
      </c>
      <c r="J47" s="15">
        <v>0</v>
      </c>
      <c r="L47" s="66">
        <v>0.93333333333333324</v>
      </c>
      <c r="M47" s="24">
        <v>0.45</v>
      </c>
      <c r="N47" s="24">
        <v>0.9653846153846154</v>
      </c>
      <c r="O47" s="55">
        <v>44</v>
      </c>
      <c r="P47" s="9">
        <v>7.9</v>
      </c>
      <c r="Q47" s="9">
        <v>19.7</v>
      </c>
      <c r="R47" s="66">
        <v>0.88</v>
      </c>
      <c r="S47" s="24">
        <v>0.92</v>
      </c>
      <c r="T47" s="26">
        <v>1</v>
      </c>
    </row>
    <row r="48" spans="2:20" s="15" customFormat="1" x14ac:dyDescent="0.25">
      <c r="B48" s="15">
        <v>75</v>
      </c>
      <c r="C48" s="15" t="s">
        <v>12</v>
      </c>
      <c r="D48" s="15" t="s">
        <v>14</v>
      </c>
      <c r="E48" s="15" t="s">
        <v>18</v>
      </c>
      <c r="F48" s="15" t="s">
        <v>16</v>
      </c>
      <c r="G48" s="15">
        <v>4</v>
      </c>
      <c r="H48" s="15">
        <v>2</v>
      </c>
      <c r="I48" s="15">
        <f t="shared" si="2"/>
        <v>122</v>
      </c>
      <c r="J48" s="15">
        <v>2</v>
      </c>
      <c r="L48" s="66">
        <v>1</v>
      </c>
      <c r="M48" s="24">
        <v>1</v>
      </c>
      <c r="N48" s="24">
        <v>1</v>
      </c>
      <c r="O48" s="55">
        <v>15.3</v>
      </c>
      <c r="P48" s="9">
        <v>9.9</v>
      </c>
      <c r="Q48" s="9">
        <v>14.9</v>
      </c>
      <c r="R48" s="66">
        <v>1</v>
      </c>
      <c r="S48" s="24">
        <v>0.99</v>
      </c>
      <c r="T48" s="26">
        <v>0.98</v>
      </c>
    </row>
    <row r="49" spans="8:20" s="15" customFormat="1" x14ac:dyDescent="0.25">
      <c r="L49" s="66"/>
      <c r="M49" s="24"/>
      <c r="N49" s="24"/>
      <c r="O49" s="55"/>
      <c r="P49" s="9"/>
      <c r="Q49" s="9"/>
      <c r="R49" s="66"/>
      <c r="S49" s="24"/>
      <c r="T49" s="26"/>
    </row>
    <row r="50" spans="8:20" s="15" customFormat="1" x14ac:dyDescent="0.25">
      <c r="H50" s="72" t="s">
        <v>31</v>
      </c>
      <c r="I50" s="74">
        <f>AVERAGE(I29:I48)</f>
        <v>140.75</v>
      </c>
      <c r="J50" s="82"/>
      <c r="K50" s="82"/>
      <c r="L50" s="73">
        <f t="shared" ref="L50:T50" si="3">AVERAGE(L29:L48)</f>
        <v>0.85249999999999981</v>
      </c>
      <c r="M50" s="74">
        <f t="shared" si="3"/>
        <v>0.76583333333333337</v>
      </c>
      <c r="N50" s="74">
        <f t="shared" si="3"/>
        <v>0.94557692307692276</v>
      </c>
      <c r="O50" s="73">
        <f t="shared" si="3"/>
        <v>25.139999999999997</v>
      </c>
      <c r="P50" s="74">
        <f t="shared" si="3"/>
        <v>21.275000000000002</v>
      </c>
      <c r="Q50" s="74">
        <f t="shared" si="3"/>
        <v>15.795000000000002</v>
      </c>
      <c r="R50" s="73">
        <f t="shared" si="3"/>
        <v>0.94500000000000006</v>
      </c>
      <c r="S50" s="74">
        <f t="shared" si="3"/>
        <v>0.89514999999999989</v>
      </c>
      <c r="T50" s="79">
        <f t="shared" si="3"/>
        <v>0.92500000000000004</v>
      </c>
    </row>
    <row r="51" spans="8:20" s="15" customFormat="1" x14ac:dyDescent="0.25">
      <c r="L51" s="39"/>
      <c r="O51" s="39"/>
      <c r="R51" s="39"/>
      <c r="T51" s="25"/>
    </row>
    <row r="52" spans="8:20" s="29" customFormat="1" x14ac:dyDescent="0.25">
      <c r="L52" s="61"/>
      <c r="O52" s="61"/>
      <c r="R52" s="61"/>
      <c r="T52" s="35"/>
    </row>
    <row r="53" spans="8:20" s="15" customFormat="1" x14ac:dyDescent="0.25">
      <c r="L53" s="39"/>
      <c r="O53" s="39"/>
      <c r="R53" s="39"/>
      <c r="T53" s="25"/>
    </row>
    <row r="54" spans="8:20" s="15" customFormat="1" x14ac:dyDescent="0.25">
      <c r="L54" s="39"/>
      <c r="O54" s="39"/>
      <c r="R54" s="39"/>
      <c r="T54" s="25"/>
    </row>
    <row r="55" spans="8:20" s="15" customFormat="1" x14ac:dyDescent="0.25">
      <c r="L55" s="39"/>
      <c r="O55" s="39"/>
      <c r="R55" s="39"/>
      <c r="T55" s="25"/>
    </row>
    <row r="56" spans="8:20" s="15" customFormat="1" x14ac:dyDescent="0.25">
      <c r="L56" s="39"/>
      <c r="O56" s="39"/>
      <c r="R56" s="39"/>
      <c r="T56" s="25"/>
    </row>
    <row r="57" spans="8:20" s="15" customFormat="1" x14ac:dyDescent="0.25">
      <c r="L57" s="39"/>
      <c r="O57" s="39"/>
      <c r="R57" s="39"/>
      <c r="T57" s="25"/>
    </row>
    <row r="58" spans="8:20" s="15" customFormat="1" x14ac:dyDescent="0.25">
      <c r="L58" s="39"/>
      <c r="O58" s="39"/>
      <c r="R58" s="39"/>
      <c r="T58" s="25"/>
    </row>
  </sheetData>
  <mergeCells count="3">
    <mergeCell ref="L2:N2"/>
    <mergeCell ref="O2:Q2"/>
    <mergeCell ref="R2:T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Experiment 1</vt:lpstr>
      <vt:lpstr>Experiment 2</vt:lpstr>
      <vt:lpstr>Experiment 3</vt:lpstr>
      <vt:lpstr>Experiment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Melody Buyukozer Dawkins</dc:creator>
  <cp:lastModifiedBy>Melody Buyukozer Dawkins</cp:lastModifiedBy>
  <dcterms:created xsi:type="dcterms:W3CDTF">2018-07-31T01:18:52Z</dcterms:created>
  <dcterms:modified xsi:type="dcterms:W3CDTF">2018-08-03T04:51:33Z</dcterms:modified>
</cp:coreProperties>
</file>