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610" windowHeight="11640" tabRatio="500"/>
  </bookViews>
  <sheets>
    <sheet name="Sheet1" sheetId="1" r:id="rId1"/>
  </sheet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4" i="1"/>
</calcChain>
</file>

<file path=xl/sharedStrings.xml><?xml version="1.0" encoding="utf-8"?>
<sst xmlns="http://schemas.openxmlformats.org/spreadsheetml/2006/main" count="793" uniqueCount="311">
  <si>
    <t>Short name</t>
  </si>
  <si>
    <t>Prefix</t>
  </si>
  <si>
    <t>Peptides</t>
  </si>
  <si>
    <t xml:space="preserve">Bench et al. 2007. </t>
  </si>
  <si>
    <t>Phe762</t>
  </si>
  <si>
    <t>Phe762Leu</t>
  </si>
  <si>
    <t>Phe762Tyr</t>
  </si>
  <si>
    <t>Project</t>
  </si>
  <si>
    <t>Molecule</t>
  </si>
  <si>
    <t>Upper Filter</t>
  </si>
  <si>
    <t>Date</t>
  </si>
  <si>
    <t>Physical</t>
  </si>
  <si>
    <t>Modifier</t>
  </si>
  <si>
    <t>Lat</t>
  </si>
  <si>
    <t>Lat_hem</t>
  </si>
  <si>
    <t>Lon</t>
  </si>
  <si>
    <t>Lon_hem</t>
  </si>
  <si>
    <t>Depth (m)</t>
  </si>
  <si>
    <t>Salinity</t>
  </si>
  <si>
    <t>Citation</t>
  </si>
  <si>
    <t>MVSP FeCl method-5 virome</t>
  </si>
  <si>
    <t>CAM_LIB_000037</t>
  </si>
  <si>
    <t>ABF</t>
  </si>
  <si>
    <t>MMI</t>
  </si>
  <si>
    <t>DNA</t>
  </si>
  <si>
    <t>Water</t>
  </si>
  <si>
    <t>N</t>
  </si>
  <si>
    <t>W</t>
  </si>
  <si>
    <t xml:space="preserve">M.B. Sullivan, University of Arizona </t>
  </si>
  <si>
    <t>MVSP FeCl method-6 virome</t>
  </si>
  <si>
    <t>CAM_LIB_000038</t>
  </si>
  <si>
    <t>ACF</t>
  </si>
  <si>
    <t>MVSP HOT219S2C13_F2 virome</t>
  </si>
  <si>
    <t>CAM_LIB_000129</t>
  </si>
  <si>
    <t>AHM</t>
  </si>
  <si>
    <t>G. Steward, University of Hawaii</t>
  </si>
  <si>
    <t>MVSP Boiling Springs Lake DNA virome</t>
  </si>
  <si>
    <t>CAM_LIB_000093</t>
  </si>
  <si>
    <t>ASB</t>
  </si>
  <si>
    <t>Sediment</t>
  </si>
  <si>
    <t>Acidic High Temperature</t>
  </si>
  <si>
    <t>D.L. Valentine, University of California Santa Barbara</t>
  </si>
  <si>
    <t>ACTSLUDGE</t>
  </si>
  <si>
    <t>ASL</t>
  </si>
  <si>
    <t>dsDNA</t>
  </si>
  <si>
    <t>Solid Substrate</t>
  </si>
  <si>
    <t>Liles et al. unpublished</t>
  </si>
  <si>
    <t>MVSP Guaymas hydrothermal vent ssDNA virome</t>
  </si>
  <si>
    <t>CAM_LIB_000126</t>
  </si>
  <si>
    <t>AVK</t>
  </si>
  <si>
    <t>ssDNA</t>
  </si>
  <si>
    <t>High Temperature</t>
  </si>
  <si>
    <t>S.J. Williamson, J. Craig Venter Institute</t>
  </si>
  <si>
    <t>MVSP Archaea-dominated Costa Rica cold seep RNA virome</t>
  </si>
  <si>
    <t>CAM_LIB_000123</t>
  </si>
  <si>
    <t>AXE</t>
  </si>
  <si>
    <t>RNA</t>
  </si>
  <si>
    <t>R. Vega Thurber, Oregon State University</t>
  </si>
  <si>
    <t>MVSP Tampa Bay Lytic virome</t>
  </si>
  <si>
    <t>CAM_LIB_000119</t>
  </si>
  <si>
    <t>AYS</t>
  </si>
  <si>
    <t>J.H. Paul, University of South Florida</t>
  </si>
  <si>
    <t>MVSP Mesocosm ME-08-9 virome</t>
  </si>
  <si>
    <t>CAM_LIB_000122</t>
  </si>
  <si>
    <t>BGC</t>
  </si>
  <si>
    <t>E</t>
  </si>
  <si>
    <t>R. Sandaa, University of Bergen</t>
  </si>
  <si>
    <t>MVSP Guaymas hydrothermal Vent Induced RNA virome</t>
  </si>
  <si>
    <t>CAM_LIB_000096</t>
  </si>
  <si>
    <t>BGS</t>
  </si>
  <si>
    <t>MVSP Arctic cryopeg brine virome</t>
  </si>
  <si>
    <t>CAM_LIB_000115</t>
  </si>
  <si>
    <t>BKD</t>
  </si>
  <si>
    <t>Hypersaline Low Temperature</t>
  </si>
  <si>
    <t>J. Deming, University of Washington</t>
  </si>
  <si>
    <t>MVSP Arctic frost flowers virome</t>
  </si>
  <si>
    <t>CAM_LIB_000097</t>
  </si>
  <si>
    <t>BOF</t>
  </si>
  <si>
    <t>Low Temperature</t>
  </si>
  <si>
    <t>BEARPAW</t>
  </si>
  <si>
    <t>BRP</t>
  </si>
  <si>
    <t>Schoenfeld et al. 2008</t>
  </si>
  <si>
    <t>MVSP BATS 1000m virome</t>
  </si>
  <si>
    <t>CAM_LIB_000106</t>
  </si>
  <si>
    <t>BVX</t>
  </si>
  <si>
    <t>M. Breitbart, University of South Florida</t>
  </si>
  <si>
    <t>CBAY-Sept-2002</t>
  </si>
  <si>
    <t>CBAY-WOMMACK</t>
  </si>
  <si>
    <t>CBB</t>
  </si>
  <si>
    <t>15.5-27</t>
  </si>
  <si>
    <t>CBAY-Oct-2004</t>
  </si>
  <si>
    <t>CBAY-JCVI</t>
  </si>
  <si>
    <t>CBJ</t>
  </si>
  <si>
    <t>CBAYVIR_RNA</t>
  </si>
  <si>
    <t>CBR</t>
  </si>
  <si>
    <t>Williamson et al. unpublished</t>
  </si>
  <si>
    <t>CBAYVIR_ssDNA</t>
  </si>
  <si>
    <t>CBS</t>
  </si>
  <si>
    <t>MVSP HOT219S2C13_F4 virome</t>
  </si>
  <si>
    <t>CAM_LIB_000118</t>
  </si>
  <si>
    <t>CDY</t>
  </si>
  <si>
    <t>MVSP 13C-Enriched Aerobic Sediment Virome</t>
  </si>
  <si>
    <t>CAM_LIB_000120</t>
  </si>
  <si>
    <t>CDZ</t>
  </si>
  <si>
    <t>CBAYVIR1_dsDNA</t>
  </si>
  <si>
    <t>CFA</t>
  </si>
  <si>
    <t>CBAYVIR2_dsDNA</t>
  </si>
  <si>
    <t>CFB</t>
  </si>
  <si>
    <t>CBAYVIR3_dsDNA</t>
  </si>
  <si>
    <t>CFC</t>
  </si>
  <si>
    <t>CBAYVIR4_dsDNA</t>
  </si>
  <si>
    <t>CFD</t>
  </si>
  <si>
    <t>CBAYIND1_dsDNA</t>
  </si>
  <si>
    <t>CIA</t>
  </si>
  <si>
    <t>CBAYIND2_dsDNA</t>
  </si>
  <si>
    <t>CIB</t>
  </si>
  <si>
    <t>MVSP ANME virome</t>
  </si>
  <si>
    <t>CAM_LIB_000095</t>
  </si>
  <si>
    <t>CNS</t>
  </si>
  <si>
    <t>Anoxic</t>
  </si>
  <si>
    <t>MVSP ME-08-8 virome</t>
  </si>
  <si>
    <t>CAM_LIB_000104</t>
  </si>
  <si>
    <t>CTU</t>
  </si>
  <si>
    <t>MVSP Guaymas Hydrothermal Vent Induced ssDNA virome</t>
  </si>
  <si>
    <t>CAM_LIB_000105</t>
  </si>
  <si>
    <t>CVC</t>
  </si>
  <si>
    <t>MVSP Archimedes3</t>
  </si>
  <si>
    <t>CAM_LIB_000138</t>
  </si>
  <si>
    <t>DPY</t>
  </si>
  <si>
    <t>C. Winter, University of Vienna</t>
  </si>
  <si>
    <t>DRYTVIR_dsDNA</t>
  </si>
  <si>
    <t>DTF</t>
  </si>
  <si>
    <t>DRYTVIR_RNA</t>
  </si>
  <si>
    <t>DTR</t>
  </si>
  <si>
    <t>DRYTVIR_ssDNA</t>
  </si>
  <si>
    <t>DTS</t>
  </si>
  <si>
    <t>MVSP ME-08-6 virome</t>
  </si>
  <si>
    <t>CAM_LIB_000135</t>
  </si>
  <si>
    <t>DYM</t>
  </si>
  <si>
    <t>MVSP ME-08-7 virome</t>
  </si>
  <si>
    <t>CAM_LIB_000114</t>
  </si>
  <si>
    <t>EFL</t>
  </si>
  <si>
    <t>MVSP Virome 142/01/15.5m</t>
  </si>
  <si>
    <t>CAM_LIB_000238</t>
  </si>
  <si>
    <t>ESY</t>
  </si>
  <si>
    <t>S</t>
  </si>
  <si>
    <t>J. M. Martinez, Bigelow Institute</t>
  </si>
  <si>
    <t>MVSP Suboxic marine basin virome</t>
  </si>
  <si>
    <t>CAM_LIB_000125</t>
  </si>
  <si>
    <t>FKE</t>
  </si>
  <si>
    <t>E. Dinsdale, San Diego State University</t>
  </si>
  <si>
    <t>MVSP Guaymas Hydrothermal Vent RNA virome</t>
  </si>
  <si>
    <t>CAM_LIB_000139</t>
  </si>
  <si>
    <t>FQV</t>
  </si>
  <si>
    <t>MVSP Great Boiling Spring virome</t>
  </si>
  <si>
    <t>CAM_LIB_000100</t>
  </si>
  <si>
    <t>FSH</t>
  </si>
  <si>
    <t>T. Schoenfeld, Lucigen Corporation</t>
  </si>
  <si>
    <t>MVSP HOT219S2C13_F3 virome</t>
  </si>
  <si>
    <t>CAM_LIB_000130</t>
  </si>
  <si>
    <t>FUU</t>
  </si>
  <si>
    <t>MVSP 13C-enriched ANME virome</t>
  </si>
  <si>
    <t>CAM_LIB_000094</t>
  </si>
  <si>
    <t>FVO</t>
  </si>
  <si>
    <t>GOMVIR_dsDNA</t>
  </si>
  <si>
    <t>GMF</t>
  </si>
  <si>
    <t>MVSP Healthy Gorgonian virome</t>
  </si>
  <si>
    <t>CAM_LIB_000020</t>
  </si>
  <si>
    <t>GNX</t>
  </si>
  <si>
    <t>Tissue/Humor</t>
  </si>
  <si>
    <t>I. Hewson, Cornell University</t>
  </si>
  <si>
    <t>GWAB</t>
  </si>
  <si>
    <t>GWB</t>
  </si>
  <si>
    <t>Wommack et al. unpublished</t>
  </si>
  <si>
    <t>GWAC</t>
  </si>
  <si>
    <t>GWC</t>
  </si>
  <si>
    <t>MVSP Diseased Gorgonian virome</t>
  </si>
  <si>
    <t>CAM_LIB_000021</t>
  </si>
  <si>
    <t>GYV</t>
  </si>
  <si>
    <t>MVSP Shark gut virome 4</t>
  </si>
  <si>
    <t>CAM_LIB_000024</t>
  </si>
  <si>
    <t>HVB</t>
  </si>
  <si>
    <t>F. Rohwer, San Diego State University</t>
  </si>
  <si>
    <t>MVSP Shark gut virome 5</t>
  </si>
  <si>
    <t>CAM_LIB_000025</t>
  </si>
  <si>
    <t>IBJ</t>
  </si>
  <si>
    <t>MVSP C02-augmented seawater virome</t>
  </si>
  <si>
    <t>CAM_LIB_000027</t>
  </si>
  <si>
    <t>ISX</t>
  </si>
  <si>
    <t>MVSP EPR Hydrothermal Vent RNA virome</t>
  </si>
  <si>
    <t>CAM_LIB_000029</t>
  </si>
  <si>
    <t>IXX</t>
  </si>
  <si>
    <t>MVSP EPR Hydrothermal Vent ssDNA virome</t>
  </si>
  <si>
    <t>CAM_LIB_000030</t>
  </si>
  <si>
    <t>JDS</t>
  </si>
  <si>
    <t>MVSP EPR Hydrothermal Vent Induced RNA virome</t>
  </si>
  <si>
    <t>CAM_LIB_000031</t>
  </si>
  <si>
    <t>JTX</t>
  </si>
  <si>
    <t>MVSP EPR Hydrothermal Vent Induced ssDNA virome</t>
  </si>
  <si>
    <t>CAM_LIB_000032</t>
  </si>
  <si>
    <t>JXK</t>
  </si>
  <si>
    <t>MVSP FeCl method-1 virome</t>
  </si>
  <si>
    <t>CAM_LIB_000033</t>
  </si>
  <si>
    <t>KLO</t>
  </si>
  <si>
    <t>MVSP FeCl method-2 virome</t>
  </si>
  <si>
    <t>CAM_LIB_000034</t>
  </si>
  <si>
    <t>KLP</t>
  </si>
  <si>
    <t>KPRAIRIE</t>
  </si>
  <si>
    <t>KPR</t>
  </si>
  <si>
    <t>Soil</t>
  </si>
  <si>
    <t>Fierer et al. 2007</t>
  </si>
  <si>
    <t>MVSP FeCl method-3 virome</t>
  </si>
  <si>
    <t>CAM_LIB_000035</t>
  </si>
  <si>
    <t>KTE</t>
  </si>
  <si>
    <t>MVSP FeCl method-4 virome</t>
  </si>
  <si>
    <t>CAM_LIB_000036</t>
  </si>
  <si>
    <t>KTR</t>
  </si>
  <si>
    <t>MVSP Subarctic Pacific 2 virome</t>
  </si>
  <si>
    <t>CAM_LIB_000236</t>
  </si>
  <si>
    <t>KUR</t>
  </si>
  <si>
    <t>MVSP Virome Archaeal dominated cold seeps Costa Rica dsDNA virome</t>
  </si>
  <si>
    <t>CAM_LIB_000108</t>
  </si>
  <si>
    <t>LQJ</t>
  </si>
  <si>
    <t>MVSP Virome Archaeal dominated cold seeps Costa Rica ssDNA virome</t>
  </si>
  <si>
    <t>CAM_LIB_000098</t>
  </si>
  <si>
    <t>LRV</t>
  </si>
  <si>
    <t>MB-SED</t>
  </si>
  <si>
    <t>MBS</t>
  </si>
  <si>
    <t>Breitbart et al. 2004</t>
  </si>
  <si>
    <t>MB-SW</t>
  </si>
  <si>
    <t>MBW</t>
  </si>
  <si>
    <t>Breitbart et al.  2002</t>
  </si>
  <si>
    <t>marine_metagenome_G8293</t>
  </si>
  <si>
    <t>CAM_LIB_000131</t>
  </si>
  <si>
    <t>MPV</t>
  </si>
  <si>
    <t>MATAPEAKE</t>
  </si>
  <si>
    <t>MTZ</t>
  </si>
  <si>
    <t>marine_metagenome_G2362</t>
  </si>
  <si>
    <t>CAM_LIB_000132</t>
  </si>
  <si>
    <t>MYP</t>
  </si>
  <si>
    <t>Hot_Springs_metagenome_G8435</t>
  </si>
  <si>
    <t>CAM_LIB_000206</t>
  </si>
  <si>
    <t>OJI</t>
  </si>
  <si>
    <t>Acidic</t>
  </si>
  <si>
    <t>M. Young, Montana St. Univ.</t>
  </si>
  <si>
    <t>OCTOPUS SPRING</t>
  </si>
  <si>
    <t>OSR</t>
  </si>
  <si>
    <t>marine_metagenome_G8519</t>
  </si>
  <si>
    <t>CAM_LIB_000207</t>
  </si>
  <si>
    <t>PUT</t>
  </si>
  <si>
    <t>marine_metagenome_G8518</t>
  </si>
  <si>
    <t>CAM_LIB_000208</t>
  </si>
  <si>
    <t>PUV</t>
  </si>
  <si>
    <t>marine_metagenome_G7176</t>
  </si>
  <si>
    <t>CAM_LIB_000217</t>
  </si>
  <si>
    <t>QXV</t>
  </si>
  <si>
    <t>K. Eric Wommack, Univ. of Delaware</t>
  </si>
  <si>
    <t>marine_metagenome_G8524</t>
  </si>
  <si>
    <t>CAM_LIB_000223</t>
  </si>
  <si>
    <t>SDO</t>
  </si>
  <si>
    <t>M. Duhaime, Univ. Michigan</t>
  </si>
  <si>
    <t>SIOPIER-SW</t>
  </si>
  <si>
    <t>SIP</t>
  </si>
  <si>
    <t>marine_metagenome_G4108</t>
  </si>
  <si>
    <t>CAM_LIB_000225</t>
  </si>
  <si>
    <t>SQI</t>
  </si>
  <si>
    <t>W. Wilson, Bigelow Institute</t>
  </si>
  <si>
    <t>marine_metagenome_G7174</t>
  </si>
  <si>
    <t>CAM_LIB_000245</t>
  </si>
  <si>
    <t>UJF</t>
  </si>
  <si>
    <t>marine_metagenome_G7175</t>
  </si>
  <si>
    <t>CAM_LIB_000246</t>
  </si>
  <si>
    <t>USR</t>
  </si>
  <si>
    <t>marine_metagenome_G8520</t>
  </si>
  <si>
    <t>CAM_LIB_000249</t>
  </si>
  <si>
    <t>VXA</t>
  </si>
  <si>
    <t>marine_metagenome_G7173</t>
  </si>
  <si>
    <t>CAM_LIB_000251</t>
  </si>
  <si>
    <t>WCG</t>
  </si>
  <si>
    <t>marine_metagenome_G8517</t>
  </si>
  <si>
    <t>CAM_LIB_000254</t>
  </si>
  <si>
    <t>WRX</t>
  </si>
  <si>
    <t>marine_metagenome_G2377</t>
  </si>
  <si>
    <t>CAM_LIB_000257</t>
  </si>
  <si>
    <t>WWN</t>
  </si>
  <si>
    <t>C.A. Suttle, Univ. of British Columbia</t>
  </si>
  <si>
    <t>Marine_Metagenome_G2845</t>
  </si>
  <si>
    <t>CAM_LIB_000258</t>
  </si>
  <si>
    <t>XKC</t>
  </si>
  <si>
    <t>marine_metagenome_G8522</t>
  </si>
  <si>
    <t>CAM_LIB_000262</t>
  </si>
  <si>
    <t>XTG</t>
  </si>
  <si>
    <t>marine_metagenome_G8515</t>
  </si>
  <si>
    <t>CAM_LIB_000263</t>
  </si>
  <si>
    <t>XTT</t>
  </si>
  <si>
    <t>marine_metagenome_G8523</t>
  </si>
  <si>
    <t>CAM_LIB_000266</t>
  </si>
  <si>
    <t>YBW</t>
  </si>
  <si>
    <t>marine_metagenome_G2844</t>
  </si>
  <si>
    <t>CAM_LIB_000268</t>
  </si>
  <si>
    <t>YEH</t>
  </si>
  <si>
    <t>marine_metagenome_G2331</t>
  </si>
  <si>
    <t>CAM_LIB_000382</t>
  </si>
  <si>
    <t>YIA</t>
  </si>
  <si>
    <t>Library Name</t>
  </si>
  <si>
    <t>DNA Pol I 762 Position</t>
  </si>
  <si>
    <t>Library General Details</t>
  </si>
  <si>
    <t>Metadata</t>
  </si>
  <si>
    <t>Total Pol I</t>
  </si>
  <si>
    <t>norm(Pol I)</t>
  </si>
  <si>
    <t>Supplementary File S1. Predicted PolA peptides from Metagenomes Online.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</si>
</sst>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 applyAlignment="1">
      <alignment horizontal="right"/>
    </xf>
    <xf numFmtId="0" fontId="0" fillId="0" borderId="4" xfId="0" applyFill="1" applyBorder="1"/>
    <xf numFmtId="0" fontId="0" fillId="0" borderId="0" xfId="0" applyFill="1" applyBorder="1"/>
    <xf numFmtId="3" fontId="0" fillId="0" borderId="5" xfId="0" applyNumberFormat="1" applyFill="1" applyBorder="1" applyAlignment="1">
      <alignment horizontal="right"/>
    </xf>
    <xf numFmtId="0" fontId="0" fillId="0" borderId="6" xfId="0" applyFill="1" applyBorder="1"/>
    <xf numFmtId="0" fontId="0" fillId="0" borderId="7" xfId="0" applyFill="1" applyBorder="1"/>
    <xf numFmtId="3" fontId="0" fillId="0" borderId="8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4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5" xfId="0" applyFont="1" applyBorder="1"/>
    <xf numFmtId="0" fontId="0" fillId="0" borderId="4" xfId="0" applyBorder="1"/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5" xfId="0" applyBorder="1"/>
    <xf numFmtId="17" fontId="0" fillId="0" borderId="0" xfId="0" applyNumberFormat="1" applyBorder="1" applyAlignment="1">
      <alignment horizontal="right"/>
    </xf>
    <xf numFmtId="0" fontId="0" fillId="0" borderId="6" xfId="0" applyBorder="1"/>
    <xf numFmtId="0" fontId="0" fillId="0" borderId="7" xfId="0" applyBorder="1" applyAlignment="1">
      <alignment horizontal="right"/>
    </xf>
    <xf numFmtId="14" fontId="0" fillId="0" borderId="7" xfId="0" applyNumberFormat="1" applyBorder="1" applyAlignment="1">
      <alignment horizontal="right"/>
    </xf>
    <xf numFmtId="0" fontId="0" fillId="0" borderId="7" xfId="0" applyBorder="1"/>
    <xf numFmtId="0" fontId="0" fillId="0" borderId="8" xfId="0" applyBorder="1"/>
    <xf numFmtId="164" fontId="0" fillId="0" borderId="5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"/>
  <sheetViews>
    <sheetView tabSelected="1" zoomScale="115" zoomScaleNormal="115" zoomScalePageLayoutView="150" workbookViewId="0">
      <selection activeCell="D8" sqref="D8"/>
    </sheetView>
  </sheetViews>
  <sheetFormatPr defaultColWidth="11" defaultRowHeight="15.75" x14ac:dyDescent="0.25"/>
  <cols>
    <col min="1" max="1" width="29.875" customWidth="1"/>
    <col min="2" max="2" width="16.125" bestFit="1" customWidth="1"/>
    <col min="5" max="5" width="10.875" style="2" customWidth="1"/>
    <col min="6" max="10" width="10.875" style="2"/>
    <col min="12" max="13" width="10.875" style="2"/>
    <col min="16" max="16" width="10.875" style="2"/>
    <col min="18" max="18" width="10.875" style="2"/>
  </cols>
  <sheetData>
    <row r="1" spans="1:22" x14ac:dyDescent="0.25">
      <c r="A1" s="1" t="s">
        <v>310</v>
      </c>
    </row>
    <row r="2" spans="1:22" x14ac:dyDescent="0.25">
      <c r="A2" s="32" t="s">
        <v>306</v>
      </c>
      <c r="B2" s="33"/>
      <c r="C2" s="33"/>
      <c r="D2" s="33"/>
      <c r="E2" s="34"/>
      <c r="F2" s="33" t="s">
        <v>305</v>
      </c>
      <c r="G2" s="33"/>
      <c r="H2" s="33"/>
      <c r="I2" s="33"/>
      <c r="J2" s="34"/>
      <c r="K2" s="35" t="s">
        <v>307</v>
      </c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2" s="1" customFormat="1" x14ac:dyDescent="0.25">
      <c r="A3" s="3" t="s">
        <v>304</v>
      </c>
      <c r="B3" s="4" t="s">
        <v>0</v>
      </c>
      <c r="C3" s="4" t="s">
        <v>1</v>
      </c>
      <c r="D3" s="4" t="s">
        <v>7</v>
      </c>
      <c r="E3" s="5" t="s">
        <v>2</v>
      </c>
      <c r="F3" s="12" t="s">
        <v>4</v>
      </c>
      <c r="G3" s="12" t="s">
        <v>5</v>
      </c>
      <c r="H3" s="12" t="s">
        <v>6</v>
      </c>
      <c r="I3" s="12" t="s">
        <v>308</v>
      </c>
      <c r="J3" s="5" t="s">
        <v>309</v>
      </c>
      <c r="K3" s="15" t="s">
        <v>8</v>
      </c>
      <c r="L3" s="16" t="s">
        <v>9</v>
      </c>
      <c r="M3" s="16" t="s">
        <v>10</v>
      </c>
      <c r="N3" s="17" t="s">
        <v>11</v>
      </c>
      <c r="O3" s="17" t="s">
        <v>12</v>
      </c>
      <c r="P3" s="16" t="s">
        <v>13</v>
      </c>
      <c r="Q3" s="17" t="s">
        <v>14</v>
      </c>
      <c r="R3" s="16" t="s">
        <v>15</v>
      </c>
      <c r="S3" s="17" t="s">
        <v>16</v>
      </c>
      <c r="T3" s="17" t="s">
        <v>17</v>
      </c>
      <c r="U3" s="18" t="s">
        <v>18</v>
      </c>
      <c r="V3" s="1" t="s">
        <v>19</v>
      </c>
    </row>
    <row r="4" spans="1:22" x14ac:dyDescent="0.25">
      <c r="A4" s="6" t="s">
        <v>20</v>
      </c>
      <c r="B4" s="7" t="s">
        <v>21</v>
      </c>
      <c r="C4" s="7" t="s">
        <v>22</v>
      </c>
      <c r="D4" s="7" t="s">
        <v>23</v>
      </c>
      <c r="E4" s="8">
        <v>9100916</v>
      </c>
      <c r="F4" s="13">
        <v>5</v>
      </c>
      <c r="G4" s="13">
        <v>11</v>
      </c>
      <c r="H4" s="13">
        <v>12</v>
      </c>
      <c r="I4" s="13">
        <f>SUM(F4:H4)</f>
        <v>28</v>
      </c>
      <c r="J4" s="30">
        <f>I4/(E4/1000000)</f>
        <v>3.0766133870480732</v>
      </c>
      <c r="K4" s="19" t="s">
        <v>24</v>
      </c>
      <c r="L4" s="20">
        <v>0.2</v>
      </c>
      <c r="M4" s="21">
        <v>39910</v>
      </c>
      <c r="N4" s="22" t="s">
        <v>25</v>
      </c>
      <c r="O4" s="22"/>
      <c r="P4" s="20">
        <v>32.866999999999997</v>
      </c>
      <c r="Q4" s="22" t="s">
        <v>26</v>
      </c>
      <c r="R4" s="20">
        <v>117.25700000000001</v>
      </c>
      <c r="S4" s="22" t="s">
        <v>27</v>
      </c>
      <c r="T4" s="22">
        <v>3</v>
      </c>
      <c r="U4" s="23">
        <v>33.450000000000003</v>
      </c>
      <c r="V4" t="s">
        <v>28</v>
      </c>
    </row>
    <row r="5" spans="1:22" x14ac:dyDescent="0.25">
      <c r="A5" s="6" t="s">
        <v>29</v>
      </c>
      <c r="B5" s="7" t="s">
        <v>30</v>
      </c>
      <c r="C5" s="7" t="s">
        <v>31</v>
      </c>
      <c r="D5" s="7" t="s">
        <v>23</v>
      </c>
      <c r="E5" s="8">
        <v>6967647</v>
      </c>
      <c r="F5" s="13">
        <v>1</v>
      </c>
      <c r="G5" s="13">
        <v>6</v>
      </c>
      <c r="H5" s="13">
        <v>3</v>
      </c>
      <c r="I5" s="13">
        <f t="shared" ref="I5:I68" si="0">SUM(F5:H5)</f>
        <v>10</v>
      </c>
      <c r="J5" s="30">
        <f t="shared" ref="J5:J68" si="1">I5/(E5/1000000)</f>
        <v>1.4352047398497656</v>
      </c>
      <c r="K5" s="19" t="s">
        <v>24</v>
      </c>
      <c r="L5" s="20">
        <v>0.2</v>
      </c>
      <c r="M5" s="21">
        <v>39910</v>
      </c>
      <c r="N5" s="22" t="s">
        <v>25</v>
      </c>
      <c r="O5" s="22"/>
      <c r="P5" s="20">
        <v>32.866999999999997</v>
      </c>
      <c r="Q5" s="22" t="s">
        <v>26</v>
      </c>
      <c r="R5" s="20">
        <v>117.25700000000001</v>
      </c>
      <c r="S5" s="22" t="s">
        <v>27</v>
      </c>
      <c r="T5" s="22">
        <v>3</v>
      </c>
      <c r="U5" s="23">
        <v>33.450000000000003</v>
      </c>
      <c r="V5" t="s">
        <v>28</v>
      </c>
    </row>
    <row r="6" spans="1:22" x14ac:dyDescent="0.25">
      <c r="A6" s="6" t="s">
        <v>32</v>
      </c>
      <c r="B6" s="7" t="s">
        <v>33</v>
      </c>
      <c r="C6" s="7" t="s">
        <v>34</v>
      </c>
      <c r="D6" s="7" t="s">
        <v>23</v>
      </c>
      <c r="E6" s="8">
        <v>3669300</v>
      </c>
      <c r="F6" s="13">
        <v>0</v>
      </c>
      <c r="G6" s="13">
        <v>5</v>
      </c>
      <c r="H6" s="13">
        <v>0</v>
      </c>
      <c r="I6" s="13">
        <f t="shared" si="0"/>
        <v>5</v>
      </c>
      <c r="J6" s="30">
        <f t="shared" si="1"/>
        <v>1.3626577276319736</v>
      </c>
      <c r="K6" s="19" t="s">
        <v>24</v>
      </c>
      <c r="L6" s="20">
        <v>0.2</v>
      </c>
      <c r="M6" s="21">
        <v>40248</v>
      </c>
      <c r="N6" s="22" t="s">
        <v>25</v>
      </c>
      <c r="O6" s="22"/>
      <c r="P6" s="20">
        <v>22.75</v>
      </c>
      <c r="Q6" s="22" t="s">
        <v>26</v>
      </c>
      <c r="R6" s="20">
        <v>158</v>
      </c>
      <c r="S6" s="22" t="s">
        <v>27</v>
      </c>
      <c r="T6" s="22">
        <v>75</v>
      </c>
      <c r="U6" s="23">
        <v>35.25</v>
      </c>
      <c r="V6" t="s">
        <v>35</v>
      </c>
    </row>
    <row r="7" spans="1:22" x14ac:dyDescent="0.25">
      <c r="A7" s="6" t="s">
        <v>36</v>
      </c>
      <c r="B7" s="7" t="s">
        <v>37</v>
      </c>
      <c r="C7" s="7" t="s">
        <v>38</v>
      </c>
      <c r="D7" s="7" t="s">
        <v>23</v>
      </c>
      <c r="E7" s="8">
        <v>3388514</v>
      </c>
      <c r="F7" s="13">
        <v>1</v>
      </c>
      <c r="G7" s="13">
        <v>0</v>
      </c>
      <c r="H7" s="13">
        <v>0</v>
      </c>
      <c r="I7" s="13">
        <f t="shared" si="0"/>
        <v>1</v>
      </c>
      <c r="J7" s="30">
        <f t="shared" si="1"/>
        <v>0.29511461366250813</v>
      </c>
      <c r="K7" s="19" t="s">
        <v>24</v>
      </c>
      <c r="L7" s="20">
        <v>0.2</v>
      </c>
      <c r="M7" s="21">
        <v>40082</v>
      </c>
      <c r="N7" s="22" t="s">
        <v>39</v>
      </c>
      <c r="O7" s="22" t="s">
        <v>40</v>
      </c>
      <c r="P7" s="20">
        <v>40.436300000000003</v>
      </c>
      <c r="Q7" s="22" t="s">
        <v>26</v>
      </c>
      <c r="R7" s="20">
        <v>121.398</v>
      </c>
      <c r="S7" s="22" t="s">
        <v>27</v>
      </c>
      <c r="T7" s="22">
        <v>1</v>
      </c>
      <c r="U7" s="23">
        <v>152</v>
      </c>
      <c r="V7" t="s">
        <v>41</v>
      </c>
    </row>
    <row r="8" spans="1:22" x14ac:dyDescent="0.25">
      <c r="A8" s="6" t="s">
        <v>42</v>
      </c>
      <c r="B8" s="7" t="s">
        <v>42</v>
      </c>
      <c r="C8" s="7" t="s">
        <v>43</v>
      </c>
      <c r="D8" s="7"/>
      <c r="E8" s="8">
        <v>190672</v>
      </c>
      <c r="F8" s="13">
        <v>0</v>
      </c>
      <c r="G8" s="13">
        <v>0</v>
      </c>
      <c r="H8" s="13">
        <v>0</v>
      </c>
      <c r="I8">
        <f t="shared" si="0"/>
        <v>0</v>
      </c>
      <c r="J8">
        <f t="shared" si="1"/>
        <v>0</v>
      </c>
      <c r="K8" s="19" t="s">
        <v>44</v>
      </c>
      <c r="L8" s="20"/>
      <c r="M8" s="20"/>
      <c r="N8" s="22" t="s">
        <v>45</v>
      </c>
      <c r="O8" s="22"/>
      <c r="P8" s="20">
        <v>0</v>
      </c>
      <c r="Q8" s="22"/>
      <c r="R8" s="20">
        <v>0</v>
      </c>
      <c r="S8" s="22"/>
      <c r="T8" s="22"/>
      <c r="U8" s="23"/>
      <c r="V8" t="s">
        <v>46</v>
      </c>
    </row>
    <row r="9" spans="1:22" x14ac:dyDescent="0.25">
      <c r="A9" s="6" t="s">
        <v>47</v>
      </c>
      <c r="B9" s="7" t="s">
        <v>48</v>
      </c>
      <c r="C9" s="7" t="s">
        <v>49</v>
      </c>
      <c r="D9" s="7" t="s">
        <v>23</v>
      </c>
      <c r="E9" s="8">
        <v>5354447</v>
      </c>
      <c r="F9" s="13">
        <v>1</v>
      </c>
      <c r="G9" s="13">
        <v>0</v>
      </c>
      <c r="H9" s="13">
        <v>0</v>
      </c>
      <c r="I9" s="13">
        <f t="shared" si="0"/>
        <v>1</v>
      </c>
      <c r="J9" s="30">
        <f t="shared" si="1"/>
        <v>0.1867606496058323</v>
      </c>
      <c r="K9" s="19" t="s">
        <v>50</v>
      </c>
      <c r="L9" s="20">
        <v>0.22</v>
      </c>
      <c r="M9" s="21">
        <v>39775</v>
      </c>
      <c r="N9" s="22" t="s">
        <v>25</v>
      </c>
      <c r="O9" s="22" t="s">
        <v>51</v>
      </c>
      <c r="P9" s="20">
        <v>27.067299999999999</v>
      </c>
      <c r="Q9" s="22" t="s">
        <v>26</v>
      </c>
      <c r="R9" s="20">
        <v>111.244</v>
      </c>
      <c r="S9" s="22" t="s">
        <v>27</v>
      </c>
      <c r="T9" s="22">
        <v>1987</v>
      </c>
      <c r="U9" s="23"/>
      <c r="V9" t="s">
        <v>52</v>
      </c>
    </row>
    <row r="10" spans="1:22" x14ac:dyDescent="0.25">
      <c r="A10" s="6" t="s">
        <v>53</v>
      </c>
      <c r="B10" s="7" t="s">
        <v>54</v>
      </c>
      <c r="C10" s="7" t="s">
        <v>55</v>
      </c>
      <c r="D10" s="7" t="s">
        <v>23</v>
      </c>
      <c r="E10" s="8">
        <v>2267354</v>
      </c>
      <c r="F10" s="13">
        <v>1</v>
      </c>
      <c r="G10" s="13">
        <v>1</v>
      </c>
      <c r="H10" s="13">
        <v>0</v>
      </c>
      <c r="I10" s="13">
        <f t="shared" si="0"/>
        <v>2</v>
      </c>
      <c r="J10" s="30">
        <f t="shared" si="1"/>
        <v>0.88208546173204538</v>
      </c>
      <c r="K10" s="19" t="s">
        <v>56</v>
      </c>
      <c r="L10" s="20"/>
      <c r="M10" s="21">
        <v>39876</v>
      </c>
      <c r="N10" s="22" t="s">
        <v>39</v>
      </c>
      <c r="O10" s="22"/>
      <c r="P10" s="20">
        <v>40.786499999999997</v>
      </c>
      <c r="Q10" s="22" t="s">
        <v>26</v>
      </c>
      <c r="R10" s="20">
        <v>124.595</v>
      </c>
      <c r="S10" s="22" t="s">
        <v>27</v>
      </c>
      <c r="T10" s="22">
        <v>517</v>
      </c>
      <c r="U10" s="23">
        <v>34.5</v>
      </c>
      <c r="V10" t="s">
        <v>57</v>
      </c>
    </row>
    <row r="11" spans="1:22" x14ac:dyDescent="0.25">
      <c r="A11" s="6" t="s">
        <v>58</v>
      </c>
      <c r="B11" s="7" t="s">
        <v>59</v>
      </c>
      <c r="C11" s="7" t="s">
        <v>60</v>
      </c>
      <c r="D11" s="7" t="s">
        <v>23</v>
      </c>
      <c r="E11" s="8">
        <v>8508879</v>
      </c>
      <c r="F11" s="13">
        <v>1</v>
      </c>
      <c r="G11" s="13">
        <v>3</v>
      </c>
      <c r="H11" s="13">
        <v>7</v>
      </c>
      <c r="I11" s="13">
        <f t="shared" si="0"/>
        <v>11</v>
      </c>
      <c r="J11" s="30">
        <f t="shared" si="1"/>
        <v>1.292767237611441</v>
      </c>
      <c r="K11" s="19" t="s">
        <v>24</v>
      </c>
      <c r="L11" s="20">
        <v>0.2</v>
      </c>
      <c r="M11" s="21">
        <v>39876</v>
      </c>
      <c r="N11" s="22" t="s">
        <v>25</v>
      </c>
      <c r="O11" s="22"/>
      <c r="P11" s="20">
        <v>27.773700000000002</v>
      </c>
      <c r="Q11" s="22" t="s">
        <v>26</v>
      </c>
      <c r="R11" s="20">
        <v>82.621499999999997</v>
      </c>
      <c r="S11" s="22" t="s">
        <v>27</v>
      </c>
      <c r="T11" s="22">
        <v>3</v>
      </c>
      <c r="U11" s="23">
        <v>35</v>
      </c>
      <c r="V11" t="s">
        <v>61</v>
      </c>
    </row>
    <row r="12" spans="1:22" x14ac:dyDescent="0.25">
      <c r="A12" s="6" t="s">
        <v>62</v>
      </c>
      <c r="B12" s="7" t="s">
        <v>63</v>
      </c>
      <c r="C12" s="7" t="s">
        <v>64</v>
      </c>
      <c r="D12" s="7" t="s">
        <v>23</v>
      </c>
      <c r="E12" s="8">
        <v>2101643</v>
      </c>
      <c r="F12" s="13">
        <v>1</v>
      </c>
      <c r="G12" s="13">
        <v>0</v>
      </c>
      <c r="H12" s="13">
        <v>11</v>
      </c>
      <c r="I12" s="13">
        <f t="shared" si="0"/>
        <v>12</v>
      </c>
      <c r="J12" s="30">
        <f t="shared" si="1"/>
        <v>5.7098184610802116</v>
      </c>
      <c r="K12" s="19" t="s">
        <v>24</v>
      </c>
      <c r="L12" s="20"/>
      <c r="M12" s="21">
        <v>40047</v>
      </c>
      <c r="N12" s="22" t="s">
        <v>25</v>
      </c>
      <c r="O12" s="22"/>
      <c r="P12" s="20">
        <v>60</v>
      </c>
      <c r="Q12" s="22" t="s">
        <v>26</v>
      </c>
      <c r="R12" s="20">
        <v>5</v>
      </c>
      <c r="S12" s="22" t="s">
        <v>65</v>
      </c>
      <c r="T12" s="22">
        <v>1</v>
      </c>
      <c r="U12" s="23">
        <v>35</v>
      </c>
      <c r="V12" t="s">
        <v>66</v>
      </c>
    </row>
    <row r="13" spans="1:22" x14ac:dyDescent="0.25">
      <c r="A13" s="6" t="s">
        <v>67</v>
      </c>
      <c r="B13" s="7" t="s">
        <v>68</v>
      </c>
      <c r="C13" s="7" t="s">
        <v>69</v>
      </c>
      <c r="D13" s="7" t="s">
        <v>23</v>
      </c>
      <c r="E13" s="8">
        <v>823864</v>
      </c>
      <c r="F13" s="13">
        <v>0</v>
      </c>
      <c r="G13" s="13">
        <v>0</v>
      </c>
      <c r="H13" s="13">
        <v>0</v>
      </c>
      <c r="I13">
        <f t="shared" si="0"/>
        <v>0</v>
      </c>
      <c r="J13">
        <f t="shared" si="1"/>
        <v>0</v>
      </c>
      <c r="K13" s="19" t="s">
        <v>56</v>
      </c>
      <c r="L13" s="20">
        <v>0.22</v>
      </c>
      <c r="M13" s="21">
        <v>39777</v>
      </c>
      <c r="N13" s="22" t="s">
        <v>25</v>
      </c>
      <c r="O13" s="22" t="s">
        <v>51</v>
      </c>
      <c r="P13" s="20">
        <v>27.045999999999999</v>
      </c>
      <c r="Q13" s="22" t="s">
        <v>26</v>
      </c>
      <c r="R13" s="20">
        <v>111.245</v>
      </c>
      <c r="S13" s="22" t="s">
        <v>27</v>
      </c>
      <c r="T13" s="22">
        <v>1987</v>
      </c>
      <c r="U13" s="23"/>
      <c r="V13" t="s">
        <v>52</v>
      </c>
    </row>
    <row r="14" spans="1:22" x14ac:dyDescent="0.25">
      <c r="A14" s="6" t="s">
        <v>70</v>
      </c>
      <c r="B14" s="7" t="s">
        <v>71</v>
      </c>
      <c r="C14" s="7" t="s">
        <v>72</v>
      </c>
      <c r="D14" s="7" t="s">
        <v>23</v>
      </c>
      <c r="E14" s="8">
        <v>954612</v>
      </c>
      <c r="F14" s="13">
        <v>1</v>
      </c>
      <c r="G14" s="13">
        <v>0</v>
      </c>
      <c r="H14" s="13">
        <v>0</v>
      </c>
      <c r="I14" s="13">
        <f t="shared" si="0"/>
        <v>1</v>
      </c>
      <c r="J14" s="30">
        <f t="shared" si="1"/>
        <v>1.0475460186966012</v>
      </c>
      <c r="K14" s="19" t="s">
        <v>24</v>
      </c>
      <c r="L14" s="20">
        <v>0.2</v>
      </c>
      <c r="M14" s="21">
        <v>40029</v>
      </c>
      <c r="N14" s="22" t="s">
        <v>25</v>
      </c>
      <c r="O14" s="22" t="s">
        <v>73</v>
      </c>
      <c r="P14" s="20">
        <v>71.290599999999998</v>
      </c>
      <c r="Q14" s="22" t="s">
        <v>26</v>
      </c>
      <c r="R14" s="20">
        <v>156.78899999999999</v>
      </c>
      <c r="S14" s="22" t="s">
        <v>27</v>
      </c>
      <c r="T14" s="22">
        <v>6</v>
      </c>
      <c r="U14" s="23">
        <v>130</v>
      </c>
      <c r="V14" t="s">
        <v>74</v>
      </c>
    </row>
    <row r="15" spans="1:22" x14ac:dyDescent="0.25">
      <c r="A15" s="6" t="s">
        <v>75</v>
      </c>
      <c r="B15" s="7" t="s">
        <v>76</v>
      </c>
      <c r="C15" s="7" t="s">
        <v>77</v>
      </c>
      <c r="D15" s="7" t="s">
        <v>23</v>
      </c>
      <c r="E15" s="8">
        <v>3311663</v>
      </c>
      <c r="F15" s="13">
        <v>2</v>
      </c>
      <c r="G15" s="13">
        <v>0</v>
      </c>
      <c r="H15" s="13">
        <v>0</v>
      </c>
      <c r="I15" s="13">
        <f t="shared" si="0"/>
        <v>2</v>
      </c>
      <c r="J15" s="30">
        <f t="shared" si="1"/>
        <v>0.60392618451817115</v>
      </c>
      <c r="K15" s="19" t="s">
        <v>24</v>
      </c>
      <c r="L15" s="20"/>
      <c r="M15" s="21">
        <v>40224</v>
      </c>
      <c r="N15" s="22" t="s">
        <v>25</v>
      </c>
      <c r="O15" s="22" t="s">
        <v>78</v>
      </c>
      <c r="P15" s="20">
        <v>71.618200000000002</v>
      </c>
      <c r="Q15" s="22" t="s">
        <v>26</v>
      </c>
      <c r="R15" s="20">
        <v>156.86000000000001</v>
      </c>
      <c r="S15" s="22" t="s">
        <v>27</v>
      </c>
      <c r="T15" s="22">
        <v>0</v>
      </c>
      <c r="U15" s="23">
        <v>13</v>
      </c>
      <c r="V15" t="s">
        <v>74</v>
      </c>
    </row>
    <row r="16" spans="1:22" x14ac:dyDescent="0.25">
      <c r="A16" s="6" t="s">
        <v>79</v>
      </c>
      <c r="B16" s="7" t="s">
        <v>79</v>
      </c>
      <c r="C16" s="7" t="s">
        <v>80</v>
      </c>
      <c r="D16" s="7"/>
      <c r="E16" s="8">
        <v>1206216</v>
      </c>
      <c r="F16" s="13">
        <v>1</v>
      </c>
      <c r="G16" s="13">
        <v>0</v>
      </c>
      <c r="H16" s="13">
        <v>0</v>
      </c>
      <c r="I16" s="13">
        <f t="shared" si="0"/>
        <v>1</v>
      </c>
      <c r="J16" s="30">
        <f t="shared" si="1"/>
        <v>0.82903891177036293</v>
      </c>
      <c r="K16" s="19" t="s">
        <v>44</v>
      </c>
      <c r="L16" s="20"/>
      <c r="M16" s="21">
        <v>37901</v>
      </c>
      <c r="N16" s="22" t="s">
        <v>25</v>
      </c>
      <c r="O16" s="22" t="s">
        <v>51</v>
      </c>
      <c r="P16" s="20">
        <v>44.555999999999997</v>
      </c>
      <c r="Q16" s="22" t="s">
        <v>26</v>
      </c>
      <c r="R16" s="20">
        <v>110.83499999999999</v>
      </c>
      <c r="S16" s="22" t="s">
        <v>27</v>
      </c>
      <c r="T16" s="22">
        <v>0</v>
      </c>
      <c r="U16" s="23"/>
      <c r="V16" t="s">
        <v>81</v>
      </c>
    </row>
    <row r="17" spans="1:22" x14ac:dyDescent="0.25">
      <c r="A17" s="6" t="s">
        <v>82</v>
      </c>
      <c r="B17" s="7" t="s">
        <v>83</v>
      </c>
      <c r="C17" s="7" t="s">
        <v>84</v>
      </c>
      <c r="D17" s="7" t="s">
        <v>23</v>
      </c>
      <c r="E17" s="8">
        <v>5371690</v>
      </c>
      <c r="F17" s="13">
        <v>4</v>
      </c>
      <c r="G17" s="13">
        <v>2</v>
      </c>
      <c r="H17" s="13">
        <v>0</v>
      </c>
      <c r="I17" s="13">
        <f t="shared" si="0"/>
        <v>6</v>
      </c>
      <c r="J17" s="30">
        <f t="shared" si="1"/>
        <v>1.1169669135784082</v>
      </c>
      <c r="K17" s="19" t="s">
        <v>24</v>
      </c>
      <c r="L17" s="20"/>
      <c r="M17" s="21">
        <v>40011</v>
      </c>
      <c r="N17" s="22" t="s">
        <v>25</v>
      </c>
      <c r="O17" s="22"/>
      <c r="P17" s="20">
        <v>32</v>
      </c>
      <c r="Q17" s="22" t="s">
        <v>26</v>
      </c>
      <c r="R17" s="20">
        <v>64</v>
      </c>
      <c r="S17" s="22" t="s">
        <v>27</v>
      </c>
      <c r="T17" s="22">
        <v>1000</v>
      </c>
      <c r="U17" s="23">
        <v>35</v>
      </c>
      <c r="V17" t="s">
        <v>85</v>
      </c>
    </row>
    <row r="18" spans="1:22" x14ac:dyDescent="0.25">
      <c r="A18" s="6" t="s">
        <v>86</v>
      </c>
      <c r="B18" s="7" t="s">
        <v>87</v>
      </c>
      <c r="C18" s="7" t="s">
        <v>88</v>
      </c>
      <c r="D18" s="7"/>
      <c r="E18" s="8">
        <v>928195</v>
      </c>
      <c r="F18" s="13">
        <v>3</v>
      </c>
      <c r="G18" s="13">
        <v>2</v>
      </c>
      <c r="H18" s="13">
        <v>3</v>
      </c>
      <c r="I18" s="13">
        <f t="shared" si="0"/>
        <v>8</v>
      </c>
      <c r="J18" s="30">
        <f t="shared" si="1"/>
        <v>8.6188785761612596</v>
      </c>
      <c r="K18" s="19" t="s">
        <v>44</v>
      </c>
      <c r="L18" s="20">
        <v>0.22</v>
      </c>
      <c r="M18" s="21">
        <v>37526</v>
      </c>
      <c r="N18" s="22" t="s">
        <v>25</v>
      </c>
      <c r="O18" s="22"/>
      <c r="P18" s="20">
        <v>38.299999999999997</v>
      </c>
      <c r="Q18" s="22" t="s">
        <v>26</v>
      </c>
      <c r="R18" s="20">
        <v>76.290000000000006</v>
      </c>
      <c r="S18" s="22" t="s">
        <v>27</v>
      </c>
      <c r="T18" s="22">
        <v>1</v>
      </c>
      <c r="U18" s="23" t="s">
        <v>89</v>
      </c>
      <c r="V18" t="s">
        <v>3</v>
      </c>
    </row>
    <row r="19" spans="1:22" x14ac:dyDescent="0.25">
      <c r="A19" s="6" t="s">
        <v>90</v>
      </c>
      <c r="B19" s="7" t="s">
        <v>91</v>
      </c>
      <c r="C19" s="7" t="s">
        <v>92</v>
      </c>
      <c r="D19" s="7"/>
      <c r="E19" s="8">
        <v>2908683</v>
      </c>
      <c r="F19" s="13">
        <v>7</v>
      </c>
      <c r="G19" s="13">
        <v>21</v>
      </c>
      <c r="H19" s="13">
        <v>2</v>
      </c>
      <c r="I19" s="13">
        <f t="shared" si="0"/>
        <v>30</v>
      </c>
      <c r="J19" s="30">
        <f t="shared" si="1"/>
        <v>10.313946208644944</v>
      </c>
      <c r="K19" s="19" t="s">
        <v>44</v>
      </c>
      <c r="L19" s="20">
        <v>0.22</v>
      </c>
      <c r="M19" s="21">
        <v>38286</v>
      </c>
      <c r="N19" s="22" t="s">
        <v>25</v>
      </c>
      <c r="O19" s="22"/>
      <c r="P19" s="20">
        <v>38.299999999999997</v>
      </c>
      <c r="Q19" s="22" t="s">
        <v>26</v>
      </c>
      <c r="R19" s="20">
        <v>76.290000000000006</v>
      </c>
      <c r="S19" s="22" t="s">
        <v>27</v>
      </c>
      <c r="T19" s="22">
        <v>2.1</v>
      </c>
      <c r="U19" s="23">
        <v>6.56</v>
      </c>
    </row>
    <row r="20" spans="1:22" x14ac:dyDescent="0.25">
      <c r="A20" s="6" t="s">
        <v>93</v>
      </c>
      <c r="B20" s="7" t="s">
        <v>93</v>
      </c>
      <c r="C20" s="7" t="s">
        <v>94</v>
      </c>
      <c r="D20" s="7"/>
      <c r="E20" s="8">
        <v>910874</v>
      </c>
      <c r="F20" s="13">
        <v>2</v>
      </c>
      <c r="G20" s="13">
        <v>1</v>
      </c>
      <c r="H20" s="13">
        <v>4</v>
      </c>
      <c r="I20" s="13">
        <f t="shared" si="0"/>
        <v>7</v>
      </c>
      <c r="J20" s="30">
        <f t="shared" si="1"/>
        <v>7.6849267846046772</v>
      </c>
      <c r="K20" s="19" t="s">
        <v>56</v>
      </c>
      <c r="L20" s="20"/>
      <c r="M20" s="21">
        <v>39293</v>
      </c>
      <c r="N20" s="22" t="s">
        <v>25</v>
      </c>
      <c r="O20" s="22"/>
      <c r="P20" s="20">
        <v>38.97</v>
      </c>
      <c r="Q20" s="22" t="s">
        <v>26</v>
      </c>
      <c r="R20" s="20">
        <v>76.382999999999996</v>
      </c>
      <c r="S20" s="22" t="s">
        <v>27</v>
      </c>
      <c r="T20" s="22"/>
      <c r="U20" s="23"/>
      <c r="V20" t="s">
        <v>95</v>
      </c>
    </row>
    <row r="21" spans="1:22" x14ac:dyDescent="0.25">
      <c r="A21" s="6" t="s">
        <v>96</v>
      </c>
      <c r="B21" s="7" t="s">
        <v>96</v>
      </c>
      <c r="C21" s="7" t="s">
        <v>97</v>
      </c>
      <c r="D21" s="7"/>
      <c r="E21" s="8">
        <v>927930</v>
      </c>
      <c r="F21" s="13">
        <v>2</v>
      </c>
      <c r="G21" s="13">
        <v>3</v>
      </c>
      <c r="H21" s="13">
        <v>35</v>
      </c>
      <c r="I21" s="13">
        <f t="shared" si="0"/>
        <v>40</v>
      </c>
      <c r="J21" s="30">
        <f t="shared" si="1"/>
        <v>43.106699858825557</v>
      </c>
      <c r="K21" s="19" t="s">
        <v>50</v>
      </c>
      <c r="L21" s="20"/>
      <c r="M21" s="21">
        <v>39293</v>
      </c>
      <c r="N21" s="22" t="s">
        <v>25</v>
      </c>
      <c r="O21" s="22"/>
      <c r="P21" s="20">
        <v>38.97</v>
      </c>
      <c r="Q21" s="22" t="s">
        <v>26</v>
      </c>
      <c r="R21" s="20">
        <v>76.38</v>
      </c>
      <c r="S21" s="22" t="s">
        <v>27</v>
      </c>
      <c r="T21" s="22"/>
      <c r="U21" s="23"/>
      <c r="V21" t="s">
        <v>95</v>
      </c>
    </row>
    <row r="22" spans="1:22" x14ac:dyDescent="0.25">
      <c r="A22" s="6" t="s">
        <v>98</v>
      </c>
      <c r="B22" s="7" t="s">
        <v>99</v>
      </c>
      <c r="C22" s="7" t="s">
        <v>100</v>
      </c>
      <c r="D22" s="7" t="s">
        <v>23</v>
      </c>
      <c r="E22" s="8">
        <v>5573571</v>
      </c>
      <c r="F22" s="13">
        <v>3</v>
      </c>
      <c r="G22" s="13">
        <v>27</v>
      </c>
      <c r="H22" s="13">
        <v>2</v>
      </c>
      <c r="I22" s="13">
        <f t="shared" si="0"/>
        <v>32</v>
      </c>
      <c r="J22" s="30">
        <f t="shared" si="1"/>
        <v>5.7413819614032002</v>
      </c>
      <c r="K22" s="19" t="s">
        <v>24</v>
      </c>
      <c r="L22" s="20">
        <v>0.2</v>
      </c>
      <c r="M22" s="21">
        <v>40248</v>
      </c>
      <c r="N22" s="22" t="s">
        <v>25</v>
      </c>
      <c r="O22" s="22"/>
      <c r="P22" s="20">
        <v>22.75</v>
      </c>
      <c r="Q22" s="22" t="s">
        <v>26</v>
      </c>
      <c r="R22" s="20">
        <v>158</v>
      </c>
      <c r="S22" s="22" t="s">
        <v>27</v>
      </c>
      <c r="T22" s="22">
        <v>75</v>
      </c>
      <c r="U22" s="23">
        <v>35.25</v>
      </c>
      <c r="V22" t="s">
        <v>35</v>
      </c>
    </row>
    <row r="23" spans="1:22" x14ac:dyDescent="0.25">
      <c r="A23" s="6" t="s">
        <v>101</v>
      </c>
      <c r="B23" s="7" t="s">
        <v>102</v>
      </c>
      <c r="C23" s="7" t="s">
        <v>103</v>
      </c>
      <c r="D23" s="7" t="s">
        <v>23</v>
      </c>
      <c r="E23" s="8">
        <v>1528705</v>
      </c>
      <c r="F23" s="13">
        <v>1</v>
      </c>
      <c r="G23" s="13">
        <v>0</v>
      </c>
      <c r="H23" s="13">
        <v>0</v>
      </c>
      <c r="I23" s="13">
        <f t="shared" si="0"/>
        <v>1</v>
      </c>
      <c r="J23" s="30">
        <f t="shared" si="1"/>
        <v>0.65414844590682963</v>
      </c>
      <c r="K23" s="19" t="s">
        <v>24</v>
      </c>
      <c r="L23" s="20">
        <v>0.22</v>
      </c>
      <c r="M23" s="21">
        <v>40210</v>
      </c>
      <c r="N23" s="22" t="s">
        <v>39</v>
      </c>
      <c r="O23" s="22"/>
      <c r="P23" s="20">
        <v>34.450000000000003</v>
      </c>
      <c r="Q23" s="22" t="s">
        <v>26</v>
      </c>
      <c r="R23" s="20">
        <v>119.89</v>
      </c>
      <c r="S23" s="22" t="s">
        <v>27</v>
      </c>
      <c r="T23" s="22">
        <v>22</v>
      </c>
      <c r="U23" s="23">
        <v>33.5</v>
      </c>
      <c r="V23" t="s">
        <v>41</v>
      </c>
    </row>
    <row r="24" spans="1:22" x14ac:dyDescent="0.25">
      <c r="A24" s="6" t="s">
        <v>104</v>
      </c>
      <c r="B24" s="7" t="s">
        <v>104</v>
      </c>
      <c r="C24" s="7" t="s">
        <v>105</v>
      </c>
      <c r="D24" s="7"/>
      <c r="E24" s="8">
        <v>4173615</v>
      </c>
      <c r="F24" s="13">
        <v>8</v>
      </c>
      <c r="G24" s="13">
        <v>8</v>
      </c>
      <c r="H24" s="13">
        <v>4</v>
      </c>
      <c r="I24" s="13">
        <f t="shared" si="0"/>
        <v>20</v>
      </c>
      <c r="J24" s="30">
        <f t="shared" si="1"/>
        <v>4.7920088460483301</v>
      </c>
      <c r="K24" s="19" t="s">
        <v>44</v>
      </c>
      <c r="L24" s="20"/>
      <c r="M24" s="21">
        <v>39293</v>
      </c>
      <c r="N24" s="22" t="s">
        <v>25</v>
      </c>
      <c r="O24" s="22"/>
      <c r="P24" s="20">
        <v>38.97</v>
      </c>
      <c r="Q24" s="22" t="s">
        <v>26</v>
      </c>
      <c r="R24" s="20">
        <v>76.38</v>
      </c>
      <c r="S24" s="22" t="s">
        <v>27</v>
      </c>
      <c r="T24" s="22"/>
      <c r="U24" s="23"/>
      <c r="V24" t="s">
        <v>95</v>
      </c>
    </row>
    <row r="25" spans="1:22" x14ac:dyDescent="0.25">
      <c r="A25" s="6" t="s">
        <v>106</v>
      </c>
      <c r="B25" s="7" t="s">
        <v>106</v>
      </c>
      <c r="C25" s="7" t="s">
        <v>107</v>
      </c>
      <c r="D25" s="7"/>
      <c r="E25" s="8">
        <v>4083705</v>
      </c>
      <c r="F25" s="13">
        <v>11</v>
      </c>
      <c r="G25" s="13">
        <v>6</v>
      </c>
      <c r="H25" s="13">
        <v>8</v>
      </c>
      <c r="I25" s="13">
        <f t="shared" si="0"/>
        <v>25</v>
      </c>
      <c r="J25" s="30">
        <f t="shared" si="1"/>
        <v>6.1218917625048821</v>
      </c>
      <c r="K25" s="19" t="s">
        <v>44</v>
      </c>
      <c r="L25" s="20"/>
      <c r="M25" s="21">
        <v>39293</v>
      </c>
      <c r="N25" s="22" t="s">
        <v>25</v>
      </c>
      <c r="O25" s="22"/>
      <c r="P25" s="20">
        <v>38.97</v>
      </c>
      <c r="Q25" s="22" t="s">
        <v>26</v>
      </c>
      <c r="R25" s="20">
        <v>76.38</v>
      </c>
      <c r="S25" s="22" t="s">
        <v>27</v>
      </c>
      <c r="T25" s="22"/>
      <c r="U25" s="23"/>
      <c r="V25" t="s">
        <v>95</v>
      </c>
    </row>
    <row r="26" spans="1:22" x14ac:dyDescent="0.25">
      <c r="A26" s="6" t="s">
        <v>108</v>
      </c>
      <c r="B26" s="7" t="s">
        <v>108</v>
      </c>
      <c r="C26" s="7" t="s">
        <v>109</v>
      </c>
      <c r="D26" s="7"/>
      <c r="E26" s="8">
        <v>4416165</v>
      </c>
      <c r="F26" s="13">
        <v>6</v>
      </c>
      <c r="G26" s="13">
        <v>14</v>
      </c>
      <c r="H26" s="13">
        <v>8</v>
      </c>
      <c r="I26" s="13">
        <f t="shared" si="0"/>
        <v>28</v>
      </c>
      <c r="J26" s="30">
        <f t="shared" si="1"/>
        <v>6.3403428087492193</v>
      </c>
      <c r="K26" s="19" t="s">
        <v>44</v>
      </c>
      <c r="L26" s="20"/>
      <c r="M26" s="21">
        <v>39293</v>
      </c>
      <c r="N26" s="22" t="s">
        <v>25</v>
      </c>
      <c r="O26" s="22"/>
      <c r="P26" s="20">
        <v>38.97</v>
      </c>
      <c r="Q26" s="22" t="s">
        <v>26</v>
      </c>
      <c r="R26" s="20">
        <v>76.38</v>
      </c>
      <c r="S26" s="22" t="s">
        <v>27</v>
      </c>
      <c r="T26" s="22"/>
      <c r="U26" s="23"/>
      <c r="V26" t="s">
        <v>95</v>
      </c>
    </row>
    <row r="27" spans="1:22" x14ac:dyDescent="0.25">
      <c r="A27" s="6" t="s">
        <v>110</v>
      </c>
      <c r="B27" s="7" t="s">
        <v>110</v>
      </c>
      <c r="C27" s="7" t="s">
        <v>111</v>
      </c>
      <c r="D27" s="7"/>
      <c r="E27" s="8">
        <v>4413706</v>
      </c>
      <c r="F27" s="13">
        <v>10</v>
      </c>
      <c r="G27" s="13">
        <v>20</v>
      </c>
      <c r="H27" s="13">
        <v>7</v>
      </c>
      <c r="I27" s="13">
        <f t="shared" si="0"/>
        <v>37</v>
      </c>
      <c r="J27" s="30">
        <f t="shared" si="1"/>
        <v>8.3829779328301424</v>
      </c>
      <c r="K27" s="19" t="s">
        <v>44</v>
      </c>
      <c r="L27" s="20"/>
      <c r="M27" s="21">
        <v>39294</v>
      </c>
      <c r="N27" s="22" t="s">
        <v>25</v>
      </c>
      <c r="O27" s="22"/>
      <c r="P27" s="20">
        <v>38.97</v>
      </c>
      <c r="Q27" s="22" t="s">
        <v>26</v>
      </c>
      <c r="R27" s="20">
        <v>76.38</v>
      </c>
      <c r="S27" s="22" t="s">
        <v>27</v>
      </c>
      <c r="T27" s="22"/>
      <c r="U27" s="23"/>
      <c r="V27" t="s">
        <v>95</v>
      </c>
    </row>
    <row r="28" spans="1:22" x14ac:dyDescent="0.25">
      <c r="A28" s="6" t="s">
        <v>112</v>
      </c>
      <c r="B28" s="7" t="s">
        <v>112</v>
      </c>
      <c r="C28" s="7" t="s">
        <v>113</v>
      </c>
      <c r="D28" s="7"/>
      <c r="E28" s="8">
        <v>478381</v>
      </c>
      <c r="F28" s="13">
        <v>0</v>
      </c>
      <c r="G28" s="13">
        <v>1</v>
      </c>
      <c r="H28" s="13">
        <v>1</v>
      </c>
      <c r="I28" s="13">
        <f t="shared" si="0"/>
        <v>2</v>
      </c>
      <c r="J28" s="30">
        <f t="shared" si="1"/>
        <v>4.1807680488982628</v>
      </c>
      <c r="K28" s="19" t="s">
        <v>44</v>
      </c>
      <c r="L28" s="20"/>
      <c r="M28" s="21">
        <v>39293</v>
      </c>
      <c r="N28" s="22" t="s">
        <v>25</v>
      </c>
      <c r="O28" s="22"/>
      <c r="P28" s="20">
        <v>38.97</v>
      </c>
      <c r="Q28" s="22" t="s">
        <v>26</v>
      </c>
      <c r="R28" s="20">
        <v>76.38</v>
      </c>
      <c r="S28" s="22" t="s">
        <v>27</v>
      </c>
      <c r="T28" s="22"/>
      <c r="U28" s="23"/>
      <c r="V28" t="s">
        <v>95</v>
      </c>
    </row>
    <row r="29" spans="1:22" x14ac:dyDescent="0.25">
      <c r="A29" s="6" t="s">
        <v>114</v>
      </c>
      <c r="B29" s="7" t="s">
        <v>114</v>
      </c>
      <c r="C29" s="7" t="s">
        <v>115</v>
      </c>
      <c r="D29" s="7"/>
      <c r="E29" s="8">
        <v>337464</v>
      </c>
      <c r="F29" s="13">
        <v>0</v>
      </c>
      <c r="G29" s="13">
        <v>0</v>
      </c>
      <c r="H29" s="13">
        <v>0</v>
      </c>
      <c r="I29">
        <f t="shared" si="0"/>
        <v>0</v>
      </c>
      <c r="J29">
        <f t="shared" si="1"/>
        <v>0</v>
      </c>
      <c r="K29" s="19" t="s">
        <v>44</v>
      </c>
      <c r="L29" s="20"/>
      <c r="M29" s="21">
        <v>39294</v>
      </c>
      <c r="N29" s="22" t="s">
        <v>25</v>
      </c>
      <c r="O29" s="22"/>
      <c r="P29" s="20">
        <v>38.97</v>
      </c>
      <c r="Q29" s="22" t="s">
        <v>26</v>
      </c>
      <c r="R29" s="20">
        <v>76.38</v>
      </c>
      <c r="S29" s="22" t="s">
        <v>27</v>
      </c>
      <c r="T29" s="22"/>
      <c r="U29" s="23"/>
      <c r="V29" t="s">
        <v>95</v>
      </c>
    </row>
    <row r="30" spans="1:22" x14ac:dyDescent="0.25">
      <c r="A30" s="6" t="s">
        <v>116</v>
      </c>
      <c r="B30" s="7" t="s">
        <v>117</v>
      </c>
      <c r="C30" s="7" t="s">
        <v>118</v>
      </c>
      <c r="D30" s="7" t="s">
        <v>23</v>
      </c>
      <c r="E30" s="8">
        <v>13143129</v>
      </c>
      <c r="F30" s="13">
        <v>1</v>
      </c>
      <c r="G30" s="13">
        <v>0</v>
      </c>
      <c r="H30" s="13">
        <v>0</v>
      </c>
      <c r="I30" s="13">
        <f t="shared" si="0"/>
        <v>1</v>
      </c>
      <c r="J30" s="30">
        <f t="shared" si="1"/>
        <v>7.6085382712138036E-2</v>
      </c>
      <c r="K30" s="19" t="s">
        <v>24</v>
      </c>
      <c r="L30" s="20"/>
      <c r="M30" s="21">
        <v>40081</v>
      </c>
      <c r="N30" s="22" t="s">
        <v>39</v>
      </c>
      <c r="O30" s="22" t="s">
        <v>119</v>
      </c>
      <c r="P30" s="20">
        <v>33.75</v>
      </c>
      <c r="Q30" s="22" t="s">
        <v>26</v>
      </c>
      <c r="R30" s="20">
        <v>118.67</v>
      </c>
      <c r="S30" s="22" t="s">
        <v>27</v>
      </c>
      <c r="T30" s="22">
        <v>805</v>
      </c>
      <c r="U30" s="23">
        <v>34.299999999999997</v>
      </c>
      <c r="V30" t="s">
        <v>41</v>
      </c>
    </row>
    <row r="31" spans="1:22" x14ac:dyDescent="0.25">
      <c r="A31" s="6" t="s">
        <v>120</v>
      </c>
      <c r="B31" s="7" t="s">
        <v>121</v>
      </c>
      <c r="C31" s="7" t="s">
        <v>122</v>
      </c>
      <c r="D31" s="7" t="s">
        <v>23</v>
      </c>
      <c r="E31" s="8">
        <v>3285828</v>
      </c>
      <c r="F31" s="13">
        <v>0</v>
      </c>
      <c r="G31" s="13">
        <v>1</v>
      </c>
      <c r="H31" s="13">
        <v>1</v>
      </c>
      <c r="I31" s="13">
        <f t="shared" si="0"/>
        <v>2</v>
      </c>
      <c r="J31" s="30">
        <f t="shared" si="1"/>
        <v>0.60867458674038932</v>
      </c>
      <c r="K31" s="19" t="s">
        <v>24</v>
      </c>
      <c r="L31" s="20"/>
      <c r="M31" s="21">
        <v>40046</v>
      </c>
      <c r="N31" s="22" t="s">
        <v>25</v>
      </c>
      <c r="O31" s="22"/>
      <c r="P31" s="20">
        <v>60</v>
      </c>
      <c r="Q31" s="22" t="s">
        <v>26</v>
      </c>
      <c r="R31" s="20">
        <v>5</v>
      </c>
      <c r="S31" s="22" t="s">
        <v>65</v>
      </c>
      <c r="T31" s="22">
        <v>1</v>
      </c>
      <c r="U31" s="23">
        <v>35</v>
      </c>
      <c r="V31" t="s">
        <v>66</v>
      </c>
    </row>
    <row r="32" spans="1:22" x14ac:dyDescent="0.25">
      <c r="A32" s="6" t="s">
        <v>123</v>
      </c>
      <c r="B32" s="7" t="s">
        <v>124</v>
      </c>
      <c r="C32" s="7" t="s">
        <v>125</v>
      </c>
      <c r="D32" s="7" t="s">
        <v>23</v>
      </c>
      <c r="E32" s="8">
        <v>2267532</v>
      </c>
      <c r="F32" s="13">
        <v>1</v>
      </c>
      <c r="G32" s="13">
        <v>0</v>
      </c>
      <c r="H32" s="13">
        <v>0</v>
      </c>
      <c r="I32" s="13">
        <f t="shared" si="0"/>
        <v>1</v>
      </c>
      <c r="J32" s="30">
        <f t="shared" si="1"/>
        <v>0.44100810925711298</v>
      </c>
      <c r="K32" s="19" t="s">
        <v>50</v>
      </c>
      <c r="L32" s="20">
        <v>0.22</v>
      </c>
      <c r="M32" s="21">
        <v>39777</v>
      </c>
      <c r="N32" s="22" t="s">
        <v>25</v>
      </c>
      <c r="O32" s="22" t="s">
        <v>51</v>
      </c>
      <c r="P32" s="20">
        <v>27.045999999999999</v>
      </c>
      <c r="Q32" s="22" t="s">
        <v>26</v>
      </c>
      <c r="R32" s="20">
        <v>111.245</v>
      </c>
      <c r="S32" s="22" t="s">
        <v>27</v>
      </c>
      <c r="T32" s="22">
        <v>1987</v>
      </c>
      <c r="U32" s="23"/>
      <c r="V32" t="s">
        <v>52</v>
      </c>
    </row>
    <row r="33" spans="1:22" x14ac:dyDescent="0.25">
      <c r="A33" s="6" t="s">
        <v>126</v>
      </c>
      <c r="B33" s="7" t="s">
        <v>127</v>
      </c>
      <c r="C33" s="7" t="s">
        <v>128</v>
      </c>
      <c r="D33" s="7" t="s">
        <v>23</v>
      </c>
      <c r="E33" s="8">
        <v>6934006</v>
      </c>
      <c r="F33" s="13">
        <v>1</v>
      </c>
      <c r="G33" s="13">
        <v>2</v>
      </c>
      <c r="H33" s="13">
        <v>0</v>
      </c>
      <c r="I33" s="13">
        <f t="shared" si="0"/>
        <v>3</v>
      </c>
      <c r="J33" s="30">
        <f t="shared" si="1"/>
        <v>0.43265033228987687</v>
      </c>
      <c r="K33" s="19" t="s">
        <v>24</v>
      </c>
      <c r="L33" s="20"/>
      <c r="M33" s="21">
        <v>39569</v>
      </c>
      <c r="N33" s="22" t="s">
        <v>25</v>
      </c>
      <c r="O33" s="22"/>
      <c r="P33" s="20">
        <v>1.1902999999999999</v>
      </c>
      <c r="Q33" s="22" t="s">
        <v>26</v>
      </c>
      <c r="R33" s="20">
        <v>12.956799999999999</v>
      </c>
      <c r="S33" s="22" t="s">
        <v>27</v>
      </c>
      <c r="T33" s="22">
        <v>5200</v>
      </c>
      <c r="U33" s="23">
        <v>34.840000000000003</v>
      </c>
      <c r="V33" t="s">
        <v>129</v>
      </c>
    </row>
    <row r="34" spans="1:22" x14ac:dyDescent="0.25">
      <c r="A34" s="6" t="s">
        <v>130</v>
      </c>
      <c r="B34" s="7" t="s">
        <v>130</v>
      </c>
      <c r="C34" s="7" t="s">
        <v>131</v>
      </c>
      <c r="D34" s="7"/>
      <c r="E34" s="8">
        <v>13078700</v>
      </c>
      <c r="F34" s="13">
        <v>46</v>
      </c>
      <c r="G34" s="13">
        <v>125</v>
      </c>
      <c r="H34" s="13">
        <v>27</v>
      </c>
      <c r="I34" s="13">
        <f t="shared" si="0"/>
        <v>198</v>
      </c>
      <c r="J34" s="30">
        <f t="shared" si="1"/>
        <v>15.139119331432024</v>
      </c>
      <c r="K34" s="19" t="s">
        <v>44</v>
      </c>
      <c r="L34" s="20"/>
      <c r="M34" s="21">
        <v>37994</v>
      </c>
      <c r="N34" s="22" t="s">
        <v>25</v>
      </c>
      <c r="O34" s="22"/>
      <c r="P34" s="20">
        <v>24.488</v>
      </c>
      <c r="Q34" s="22" t="s">
        <v>26</v>
      </c>
      <c r="R34" s="20">
        <v>83.07</v>
      </c>
      <c r="S34" s="22" t="s">
        <v>27</v>
      </c>
      <c r="T34" s="22"/>
      <c r="U34" s="23"/>
      <c r="V34" t="s">
        <v>95</v>
      </c>
    </row>
    <row r="35" spans="1:22" x14ac:dyDescent="0.25">
      <c r="A35" s="6" t="s">
        <v>132</v>
      </c>
      <c r="B35" s="7" t="s">
        <v>132</v>
      </c>
      <c r="C35" s="7" t="s">
        <v>133</v>
      </c>
      <c r="D35" s="7"/>
      <c r="E35" s="8">
        <v>1060997</v>
      </c>
      <c r="F35" s="13">
        <v>0</v>
      </c>
      <c r="G35" s="13">
        <v>1</v>
      </c>
      <c r="H35" s="13">
        <v>6</v>
      </c>
      <c r="I35" s="13">
        <f t="shared" si="0"/>
        <v>7</v>
      </c>
      <c r="J35" s="30">
        <f t="shared" si="1"/>
        <v>6.597568136384929</v>
      </c>
      <c r="K35" s="19" t="s">
        <v>56</v>
      </c>
      <c r="L35" s="20"/>
      <c r="M35" s="21">
        <v>37994</v>
      </c>
      <c r="N35" s="22" t="s">
        <v>25</v>
      </c>
      <c r="O35" s="22"/>
      <c r="P35" s="20">
        <v>24.488</v>
      </c>
      <c r="Q35" s="22" t="s">
        <v>26</v>
      </c>
      <c r="R35" s="20">
        <v>83.07</v>
      </c>
      <c r="S35" s="22" t="s">
        <v>27</v>
      </c>
      <c r="T35" s="22"/>
      <c r="U35" s="23"/>
      <c r="V35" t="s">
        <v>95</v>
      </c>
    </row>
    <row r="36" spans="1:22" x14ac:dyDescent="0.25">
      <c r="A36" s="6" t="s">
        <v>134</v>
      </c>
      <c r="B36" s="7" t="s">
        <v>134</v>
      </c>
      <c r="C36" s="7" t="s">
        <v>135</v>
      </c>
      <c r="D36" s="7"/>
      <c r="E36" s="8">
        <v>1099374</v>
      </c>
      <c r="F36" s="13">
        <v>3</v>
      </c>
      <c r="G36" s="13">
        <v>5</v>
      </c>
      <c r="H36" s="13">
        <v>3</v>
      </c>
      <c r="I36" s="13">
        <f t="shared" si="0"/>
        <v>11</v>
      </c>
      <c r="J36" s="30">
        <f t="shared" si="1"/>
        <v>10.00569414957967</v>
      </c>
      <c r="K36" s="19" t="s">
        <v>50</v>
      </c>
      <c r="L36" s="20"/>
      <c r="M36" s="21">
        <v>37994</v>
      </c>
      <c r="N36" s="22" t="s">
        <v>25</v>
      </c>
      <c r="O36" s="22"/>
      <c r="P36" s="20">
        <v>24.488</v>
      </c>
      <c r="Q36" s="22" t="s">
        <v>26</v>
      </c>
      <c r="R36" s="20">
        <v>83.07</v>
      </c>
      <c r="S36" s="22" t="s">
        <v>27</v>
      </c>
      <c r="T36" s="22"/>
      <c r="U36" s="23"/>
      <c r="V36" t="s">
        <v>95</v>
      </c>
    </row>
    <row r="37" spans="1:22" x14ac:dyDescent="0.25">
      <c r="A37" s="6" t="s">
        <v>136</v>
      </c>
      <c r="B37" s="7" t="s">
        <v>137</v>
      </c>
      <c r="C37" s="7" t="s">
        <v>138</v>
      </c>
      <c r="D37" s="7" t="s">
        <v>23</v>
      </c>
      <c r="E37" s="8">
        <v>2337054</v>
      </c>
      <c r="F37" s="13">
        <v>0</v>
      </c>
      <c r="G37" s="13">
        <v>4</v>
      </c>
      <c r="H37" s="13">
        <v>0</v>
      </c>
      <c r="I37" s="13">
        <f t="shared" si="0"/>
        <v>4</v>
      </c>
      <c r="J37" s="30">
        <f t="shared" si="1"/>
        <v>1.7115565151682417</v>
      </c>
      <c r="K37" s="19" t="s">
        <v>24</v>
      </c>
      <c r="L37" s="20"/>
      <c r="M37" s="21">
        <v>40044</v>
      </c>
      <c r="N37" s="22" t="s">
        <v>25</v>
      </c>
      <c r="O37" s="22"/>
      <c r="P37" s="20">
        <v>60</v>
      </c>
      <c r="Q37" s="22" t="s">
        <v>26</v>
      </c>
      <c r="R37" s="20">
        <v>5</v>
      </c>
      <c r="S37" s="22" t="s">
        <v>65</v>
      </c>
      <c r="T37" s="22">
        <v>1</v>
      </c>
      <c r="U37" s="23">
        <v>35</v>
      </c>
      <c r="V37" t="s">
        <v>66</v>
      </c>
    </row>
    <row r="38" spans="1:22" x14ac:dyDescent="0.25">
      <c r="A38" s="6" t="s">
        <v>139</v>
      </c>
      <c r="B38" s="7" t="s">
        <v>140</v>
      </c>
      <c r="C38" s="7" t="s">
        <v>141</v>
      </c>
      <c r="D38" s="7" t="s">
        <v>23</v>
      </c>
      <c r="E38" s="8">
        <v>475865</v>
      </c>
      <c r="F38" s="13">
        <v>0</v>
      </c>
      <c r="G38" s="13">
        <v>0</v>
      </c>
      <c r="H38" s="13">
        <v>0</v>
      </c>
      <c r="I38">
        <f t="shared" si="0"/>
        <v>0</v>
      </c>
      <c r="J38">
        <f t="shared" si="1"/>
        <v>0</v>
      </c>
      <c r="K38" s="19" t="s">
        <v>24</v>
      </c>
      <c r="L38" s="20"/>
      <c r="M38" s="21">
        <v>40045</v>
      </c>
      <c r="N38" s="22" t="s">
        <v>25</v>
      </c>
      <c r="O38" s="22"/>
      <c r="P38" s="20">
        <v>60</v>
      </c>
      <c r="Q38" s="22" t="s">
        <v>26</v>
      </c>
      <c r="R38" s="20">
        <v>5</v>
      </c>
      <c r="S38" s="22" t="s">
        <v>65</v>
      </c>
      <c r="T38" s="22">
        <v>1</v>
      </c>
      <c r="U38" s="23">
        <v>35</v>
      </c>
      <c r="V38" t="s">
        <v>66</v>
      </c>
    </row>
    <row r="39" spans="1:22" x14ac:dyDescent="0.25">
      <c r="A39" s="6" t="s">
        <v>142</v>
      </c>
      <c r="B39" s="7" t="s">
        <v>143</v>
      </c>
      <c r="C39" s="7" t="s">
        <v>144</v>
      </c>
      <c r="D39" s="7" t="s">
        <v>23</v>
      </c>
      <c r="E39" s="8">
        <v>3282947</v>
      </c>
      <c r="F39" s="13">
        <v>0</v>
      </c>
      <c r="G39" s="13">
        <v>0</v>
      </c>
      <c r="H39" s="13">
        <v>0</v>
      </c>
      <c r="I39" s="13">
        <f t="shared" si="0"/>
        <v>0</v>
      </c>
      <c r="J39" s="30">
        <f t="shared" si="1"/>
        <v>0</v>
      </c>
      <c r="K39" s="19" t="s">
        <v>24</v>
      </c>
      <c r="L39" s="20"/>
      <c r="M39" s="21">
        <v>39812</v>
      </c>
      <c r="N39" s="22" t="s">
        <v>25</v>
      </c>
      <c r="O39" s="22"/>
      <c r="P39" s="20">
        <v>52.363799999999998</v>
      </c>
      <c r="Q39" s="22" t="s">
        <v>145</v>
      </c>
      <c r="R39" s="20">
        <v>60.168700000000001</v>
      </c>
      <c r="S39" s="22" t="s">
        <v>27</v>
      </c>
      <c r="T39" s="22">
        <v>15.5</v>
      </c>
      <c r="U39" s="23">
        <v>33.630000000000003</v>
      </c>
      <c r="V39" t="s">
        <v>146</v>
      </c>
    </row>
    <row r="40" spans="1:22" x14ac:dyDescent="0.25">
      <c r="A40" s="6" t="s">
        <v>147</v>
      </c>
      <c r="B40" s="7" t="s">
        <v>148</v>
      </c>
      <c r="C40" s="7" t="s">
        <v>149</v>
      </c>
      <c r="D40" s="7" t="s">
        <v>23</v>
      </c>
      <c r="E40" s="8">
        <v>10781402</v>
      </c>
      <c r="F40" s="13">
        <v>5</v>
      </c>
      <c r="G40" s="13">
        <v>4</v>
      </c>
      <c r="H40" s="13">
        <v>0</v>
      </c>
      <c r="I40" s="13">
        <f t="shared" si="0"/>
        <v>9</v>
      </c>
      <c r="J40" s="30">
        <f t="shared" si="1"/>
        <v>0.83477083963662613</v>
      </c>
      <c r="K40" s="19" t="s">
        <v>24</v>
      </c>
      <c r="L40" s="20">
        <v>0.22</v>
      </c>
      <c r="M40" s="21">
        <v>40081</v>
      </c>
      <c r="N40" s="22" t="s">
        <v>39</v>
      </c>
      <c r="O40" s="22" t="s">
        <v>119</v>
      </c>
      <c r="P40" s="20">
        <v>33.75</v>
      </c>
      <c r="Q40" s="22" t="s">
        <v>26</v>
      </c>
      <c r="R40" s="20">
        <v>118.67</v>
      </c>
      <c r="S40" s="22" t="s">
        <v>27</v>
      </c>
      <c r="T40" s="22">
        <v>805</v>
      </c>
      <c r="U40" s="23">
        <v>34.299999999999997</v>
      </c>
      <c r="V40" t="s">
        <v>150</v>
      </c>
    </row>
    <row r="41" spans="1:22" x14ac:dyDescent="0.25">
      <c r="A41" s="6" t="s">
        <v>151</v>
      </c>
      <c r="B41" s="7" t="s">
        <v>152</v>
      </c>
      <c r="C41" s="7" t="s">
        <v>153</v>
      </c>
      <c r="D41" s="7" t="s">
        <v>23</v>
      </c>
      <c r="E41" s="8">
        <v>4347901</v>
      </c>
      <c r="F41" s="13">
        <v>0</v>
      </c>
      <c r="G41" s="13">
        <v>1</v>
      </c>
      <c r="H41" s="13">
        <v>0</v>
      </c>
      <c r="I41" s="13">
        <f t="shared" si="0"/>
        <v>1</v>
      </c>
      <c r="J41" s="30">
        <f t="shared" si="1"/>
        <v>0.22999603716827957</v>
      </c>
      <c r="K41" s="19" t="s">
        <v>56</v>
      </c>
      <c r="L41" s="20">
        <v>0.22</v>
      </c>
      <c r="M41" s="21">
        <v>39775</v>
      </c>
      <c r="N41" s="22" t="s">
        <v>25</v>
      </c>
      <c r="O41" s="22" t="s">
        <v>51</v>
      </c>
      <c r="P41" s="20">
        <v>27.067299999999999</v>
      </c>
      <c r="Q41" s="22" t="s">
        <v>26</v>
      </c>
      <c r="R41" s="20">
        <v>111.244</v>
      </c>
      <c r="S41" s="22" t="s">
        <v>27</v>
      </c>
      <c r="T41" s="22">
        <v>1987</v>
      </c>
      <c r="U41" s="23"/>
      <c r="V41" t="s">
        <v>52</v>
      </c>
    </row>
    <row r="42" spans="1:22" x14ac:dyDescent="0.25">
      <c r="A42" s="6" t="s">
        <v>154</v>
      </c>
      <c r="B42" s="7" t="s">
        <v>155</v>
      </c>
      <c r="C42" s="7" t="s">
        <v>156</v>
      </c>
      <c r="D42" s="7" t="s">
        <v>23</v>
      </c>
      <c r="E42" s="8">
        <v>6017804</v>
      </c>
      <c r="F42" s="13">
        <v>6</v>
      </c>
      <c r="G42" s="13">
        <v>0</v>
      </c>
      <c r="H42" s="13">
        <v>1</v>
      </c>
      <c r="I42" s="13">
        <f t="shared" si="0"/>
        <v>7</v>
      </c>
      <c r="J42" s="30">
        <f t="shared" si="1"/>
        <v>1.1632150199640932</v>
      </c>
      <c r="K42" s="19" t="s">
        <v>24</v>
      </c>
      <c r="L42" s="20">
        <v>0.2</v>
      </c>
      <c r="M42" s="21">
        <v>39743</v>
      </c>
      <c r="N42" s="22" t="s">
        <v>25</v>
      </c>
      <c r="O42" s="22" t="s">
        <v>51</v>
      </c>
      <c r="P42" s="20">
        <v>44.534100000000002</v>
      </c>
      <c r="Q42" s="22" t="s">
        <v>26</v>
      </c>
      <c r="R42" s="20">
        <v>110.798</v>
      </c>
      <c r="S42" s="22" t="s">
        <v>27</v>
      </c>
      <c r="T42" s="22">
        <v>0.01</v>
      </c>
      <c r="U42" s="23"/>
      <c r="V42" t="s">
        <v>157</v>
      </c>
    </row>
    <row r="43" spans="1:22" x14ac:dyDescent="0.25">
      <c r="A43" s="6" t="s">
        <v>158</v>
      </c>
      <c r="B43" s="7" t="s">
        <v>159</v>
      </c>
      <c r="C43" s="7" t="s">
        <v>160</v>
      </c>
      <c r="D43" s="7" t="s">
        <v>23</v>
      </c>
      <c r="E43" s="8">
        <v>4319774</v>
      </c>
      <c r="F43" s="13">
        <v>1</v>
      </c>
      <c r="G43" s="13">
        <v>7</v>
      </c>
      <c r="H43" s="13">
        <v>3</v>
      </c>
      <c r="I43" s="13">
        <f t="shared" si="0"/>
        <v>11</v>
      </c>
      <c r="J43" s="30">
        <f t="shared" si="1"/>
        <v>2.5464295122846705</v>
      </c>
      <c r="K43" s="19" t="s">
        <v>24</v>
      </c>
      <c r="L43" s="20">
        <v>0.2</v>
      </c>
      <c r="M43" s="21">
        <v>40248</v>
      </c>
      <c r="N43" s="22" t="s">
        <v>25</v>
      </c>
      <c r="O43" s="22"/>
      <c r="P43" s="20">
        <v>22.75</v>
      </c>
      <c r="Q43" s="22" t="s">
        <v>26</v>
      </c>
      <c r="R43" s="20">
        <v>158</v>
      </c>
      <c r="S43" s="22" t="s">
        <v>27</v>
      </c>
      <c r="T43" s="22">
        <v>75</v>
      </c>
      <c r="U43" s="23">
        <v>35.25</v>
      </c>
      <c r="V43" t="s">
        <v>35</v>
      </c>
    </row>
    <row r="44" spans="1:22" x14ac:dyDescent="0.25">
      <c r="A44" s="6" t="s">
        <v>161</v>
      </c>
      <c r="B44" s="7" t="s">
        <v>162</v>
      </c>
      <c r="C44" s="7" t="s">
        <v>163</v>
      </c>
      <c r="D44" s="7" t="s">
        <v>23</v>
      </c>
      <c r="E44" s="8">
        <v>6758463</v>
      </c>
      <c r="F44" s="13">
        <v>0</v>
      </c>
      <c r="G44" s="13">
        <v>0</v>
      </c>
      <c r="H44" s="13">
        <v>0</v>
      </c>
      <c r="I44">
        <f t="shared" si="0"/>
        <v>0</v>
      </c>
      <c r="J44">
        <f t="shared" si="1"/>
        <v>0</v>
      </c>
      <c r="K44" s="19" t="s">
        <v>24</v>
      </c>
      <c r="L44" s="20">
        <v>0.22</v>
      </c>
      <c r="M44" s="21">
        <v>40081</v>
      </c>
      <c r="N44" s="22" t="s">
        <v>39</v>
      </c>
      <c r="O44" s="22" t="s">
        <v>119</v>
      </c>
      <c r="P44" s="20">
        <v>33.75</v>
      </c>
      <c r="Q44" s="22" t="s">
        <v>26</v>
      </c>
      <c r="R44" s="20">
        <v>118.67</v>
      </c>
      <c r="S44" s="22" t="s">
        <v>27</v>
      </c>
      <c r="T44" s="22">
        <v>805</v>
      </c>
      <c r="U44" s="23">
        <v>34.4</v>
      </c>
      <c r="V44" t="s">
        <v>41</v>
      </c>
    </row>
    <row r="45" spans="1:22" x14ac:dyDescent="0.25">
      <c r="A45" s="6" t="s">
        <v>164</v>
      </c>
      <c r="B45" s="7" t="s">
        <v>164</v>
      </c>
      <c r="C45" s="7" t="s">
        <v>165</v>
      </c>
      <c r="D45" s="7"/>
      <c r="E45" s="8">
        <v>14181869</v>
      </c>
      <c r="F45" s="13">
        <v>24</v>
      </c>
      <c r="G45" s="13">
        <v>143</v>
      </c>
      <c r="H45" s="13">
        <v>47</v>
      </c>
      <c r="I45" s="13">
        <f t="shared" si="0"/>
        <v>214</v>
      </c>
      <c r="J45" s="30">
        <f t="shared" si="1"/>
        <v>15.089689518356149</v>
      </c>
      <c r="K45" s="19" t="s">
        <v>44</v>
      </c>
      <c r="L45" s="20"/>
      <c r="M45" s="20"/>
      <c r="N45" s="22" t="s">
        <v>25</v>
      </c>
      <c r="O45" s="22"/>
      <c r="P45" s="20">
        <v>0</v>
      </c>
      <c r="Q45" s="22"/>
      <c r="R45" s="20">
        <v>0</v>
      </c>
      <c r="S45" s="22"/>
      <c r="T45" s="22"/>
      <c r="U45" s="23"/>
      <c r="V45" t="s">
        <v>95</v>
      </c>
    </row>
    <row r="46" spans="1:22" x14ac:dyDescent="0.25">
      <c r="A46" s="6" t="s">
        <v>166</v>
      </c>
      <c r="B46" s="7" t="s">
        <v>167</v>
      </c>
      <c r="C46" s="7" t="s">
        <v>168</v>
      </c>
      <c r="D46" s="7" t="s">
        <v>23</v>
      </c>
      <c r="E46" s="8">
        <v>7667777</v>
      </c>
      <c r="F46" s="13">
        <v>3</v>
      </c>
      <c r="G46" s="13">
        <v>1</v>
      </c>
      <c r="H46" s="13">
        <v>1</v>
      </c>
      <c r="I46" s="13">
        <f t="shared" si="0"/>
        <v>5</v>
      </c>
      <c r="J46" s="30">
        <f t="shared" si="1"/>
        <v>0.65207947492474028</v>
      </c>
      <c r="K46" s="19" t="s">
        <v>24</v>
      </c>
      <c r="L46" s="20"/>
      <c r="M46" s="21">
        <v>39958</v>
      </c>
      <c r="N46" s="22" t="s">
        <v>169</v>
      </c>
      <c r="O46" s="22"/>
      <c r="P46" s="20">
        <v>17.943100000000001</v>
      </c>
      <c r="Q46" s="22" t="s">
        <v>26</v>
      </c>
      <c r="R46" s="20">
        <v>67.053799999999995</v>
      </c>
      <c r="S46" s="22" t="s">
        <v>27</v>
      </c>
      <c r="T46" s="22">
        <v>3</v>
      </c>
      <c r="U46" s="23">
        <v>35.72</v>
      </c>
      <c r="V46" t="s">
        <v>170</v>
      </c>
    </row>
    <row r="47" spans="1:22" x14ac:dyDescent="0.25">
      <c r="A47" s="6" t="s">
        <v>171</v>
      </c>
      <c r="B47" s="7" t="s">
        <v>171</v>
      </c>
      <c r="C47" s="7" t="s">
        <v>172</v>
      </c>
      <c r="D47" s="7"/>
      <c r="E47" s="8">
        <v>597980</v>
      </c>
      <c r="F47" s="13">
        <v>2</v>
      </c>
      <c r="G47" s="13">
        <v>2</v>
      </c>
      <c r="H47" s="13">
        <v>0</v>
      </c>
      <c r="I47" s="13">
        <f t="shared" si="0"/>
        <v>4</v>
      </c>
      <c r="J47" s="30">
        <f t="shared" si="1"/>
        <v>6.6891869293287405</v>
      </c>
      <c r="K47" s="19" t="s">
        <v>44</v>
      </c>
      <c r="L47" s="20"/>
      <c r="M47" s="20"/>
      <c r="N47" s="22" t="s">
        <v>25</v>
      </c>
      <c r="O47" s="22" t="s">
        <v>40</v>
      </c>
      <c r="P47" s="20">
        <v>9.84</v>
      </c>
      <c r="Q47" s="22" t="s">
        <v>26</v>
      </c>
      <c r="R47" s="20">
        <v>104.28</v>
      </c>
      <c r="S47" s="22" t="s">
        <v>27</v>
      </c>
      <c r="T47" s="22"/>
      <c r="U47" s="23"/>
      <c r="V47" t="s">
        <v>173</v>
      </c>
    </row>
    <row r="48" spans="1:22" x14ac:dyDescent="0.25">
      <c r="A48" s="6" t="s">
        <v>174</v>
      </c>
      <c r="B48" s="7" t="s">
        <v>174</v>
      </c>
      <c r="C48" s="7" t="s">
        <v>175</v>
      </c>
      <c r="D48" s="7"/>
      <c r="E48" s="8">
        <v>486475</v>
      </c>
      <c r="F48" s="13">
        <v>0</v>
      </c>
      <c r="G48" s="13">
        <v>6</v>
      </c>
      <c r="H48" s="13">
        <v>0</v>
      </c>
      <c r="I48" s="13">
        <f t="shared" si="0"/>
        <v>6</v>
      </c>
      <c r="J48" s="30">
        <f t="shared" si="1"/>
        <v>12.333624543912842</v>
      </c>
      <c r="K48" s="19" t="s">
        <v>44</v>
      </c>
      <c r="L48" s="20"/>
      <c r="M48" s="20"/>
      <c r="N48" s="22" t="s">
        <v>25</v>
      </c>
      <c r="O48" s="22" t="s">
        <v>40</v>
      </c>
      <c r="P48" s="20">
        <v>9.84</v>
      </c>
      <c r="Q48" s="22" t="s">
        <v>26</v>
      </c>
      <c r="R48" s="20">
        <v>104.28</v>
      </c>
      <c r="S48" s="22" t="s">
        <v>27</v>
      </c>
      <c r="T48" s="22"/>
      <c r="U48" s="23"/>
      <c r="V48" t="s">
        <v>173</v>
      </c>
    </row>
    <row r="49" spans="1:22" x14ac:dyDescent="0.25">
      <c r="A49" s="6" t="s">
        <v>176</v>
      </c>
      <c r="B49" s="7" t="s">
        <v>177</v>
      </c>
      <c r="C49" s="7" t="s">
        <v>178</v>
      </c>
      <c r="D49" s="7" t="s">
        <v>23</v>
      </c>
      <c r="E49" s="8">
        <v>6253944</v>
      </c>
      <c r="F49" s="13">
        <v>0</v>
      </c>
      <c r="G49" s="13">
        <v>0</v>
      </c>
      <c r="H49" s="13">
        <v>1</v>
      </c>
      <c r="I49" s="13">
        <f t="shared" si="0"/>
        <v>1</v>
      </c>
      <c r="J49" s="30">
        <f t="shared" si="1"/>
        <v>0.15989909727365645</v>
      </c>
      <c r="K49" s="19" t="s">
        <v>24</v>
      </c>
      <c r="L49" s="20"/>
      <c r="M49" s="21">
        <v>39958</v>
      </c>
      <c r="N49" s="22" t="s">
        <v>169</v>
      </c>
      <c r="O49" s="22"/>
      <c r="P49" s="20">
        <v>17.943100000000001</v>
      </c>
      <c r="Q49" s="22" t="s">
        <v>26</v>
      </c>
      <c r="R49" s="20">
        <v>67.053799999999995</v>
      </c>
      <c r="S49" s="22" t="s">
        <v>27</v>
      </c>
      <c r="T49" s="22">
        <v>3</v>
      </c>
      <c r="U49" s="23">
        <v>35.72</v>
      </c>
      <c r="V49" t="s">
        <v>170</v>
      </c>
    </row>
    <row r="50" spans="1:22" x14ac:dyDescent="0.25">
      <c r="A50" s="6" t="s">
        <v>179</v>
      </c>
      <c r="B50" s="7" t="s">
        <v>180</v>
      </c>
      <c r="C50" s="7" t="s">
        <v>181</v>
      </c>
      <c r="D50" s="7" t="s">
        <v>23</v>
      </c>
      <c r="E50" s="8">
        <v>1588188</v>
      </c>
      <c r="F50" s="13">
        <v>1</v>
      </c>
      <c r="G50" s="13">
        <v>0</v>
      </c>
      <c r="H50" s="13">
        <v>1</v>
      </c>
      <c r="I50" s="13">
        <f t="shared" si="0"/>
        <v>2</v>
      </c>
      <c r="J50" s="30">
        <f t="shared" si="1"/>
        <v>1.2592967583182848</v>
      </c>
      <c r="K50" s="19" t="s">
        <v>24</v>
      </c>
      <c r="L50" s="20">
        <v>0.22</v>
      </c>
      <c r="M50" s="21">
        <v>39916</v>
      </c>
      <c r="N50" s="22" t="s">
        <v>169</v>
      </c>
      <c r="O50" s="22"/>
      <c r="P50" s="20">
        <v>4.0268600000000001</v>
      </c>
      <c r="Q50" s="22" t="s">
        <v>145</v>
      </c>
      <c r="R50" s="20">
        <v>154.95699999999999</v>
      </c>
      <c r="S50" s="22" t="s">
        <v>27</v>
      </c>
      <c r="T50" s="22">
        <v>1</v>
      </c>
      <c r="U50" s="23">
        <v>33</v>
      </c>
      <c r="V50" t="s">
        <v>182</v>
      </c>
    </row>
    <row r="51" spans="1:22" x14ac:dyDescent="0.25">
      <c r="A51" s="6" t="s">
        <v>183</v>
      </c>
      <c r="B51" s="7" t="s">
        <v>184</v>
      </c>
      <c r="C51" s="7" t="s">
        <v>185</v>
      </c>
      <c r="D51" s="7" t="s">
        <v>23</v>
      </c>
      <c r="E51" s="8">
        <v>4797521</v>
      </c>
      <c r="F51" s="13">
        <v>2</v>
      </c>
      <c r="G51" s="13">
        <v>6</v>
      </c>
      <c r="H51" s="13">
        <v>2</v>
      </c>
      <c r="I51" s="13">
        <f t="shared" si="0"/>
        <v>10</v>
      </c>
      <c r="J51" s="30">
        <f t="shared" si="1"/>
        <v>2.0844098441674359</v>
      </c>
      <c r="K51" s="19" t="s">
        <v>24</v>
      </c>
      <c r="L51" s="20">
        <v>0.22</v>
      </c>
      <c r="M51" s="21">
        <v>39926</v>
      </c>
      <c r="N51" s="22" t="s">
        <v>169</v>
      </c>
      <c r="O51" s="22"/>
      <c r="P51" s="20">
        <v>9.9794300000000007</v>
      </c>
      <c r="Q51" s="22" t="s">
        <v>145</v>
      </c>
      <c r="R51" s="20">
        <v>150.21899999999999</v>
      </c>
      <c r="S51" s="22" t="s">
        <v>27</v>
      </c>
      <c r="T51" s="22">
        <v>1</v>
      </c>
      <c r="U51" s="23">
        <v>33</v>
      </c>
      <c r="V51" t="s">
        <v>182</v>
      </c>
    </row>
    <row r="52" spans="1:22" x14ac:dyDescent="0.25">
      <c r="A52" s="6" t="s">
        <v>186</v>
      </c>
      <c r="B52" s="7" t="s">
        <v>187</v>
      </c>
      <c r="C52" s="7" t="s">
        <v>188</v>
      </c>
      <c r="D52" s="7" t="s">
        <v>23</v>
      </c>
      <c r="E52" s="8">
        <v>5912284</v>
      </c>
      <c r="F52" s="13">
        <v>0</v>
      </c>
      <c r="G52" s="13">
        <v>1</v>
      </c>
      <c r="H52" s="13">
        <v>0</v>
      </c>
      <c r="I52" s="13">
        <f t="shared" si="0"/>
        <v>1</v>
      </c>
      <c r="J52" s="30">
        <f t="shared" si="1"/>
        <v>0.16913937151868891</v>
      </c>
      <c r="K52" s="19" t="s">
        <v>24</v>
      </c>
      <c r="L52" s="20">
        <v>0.45</v>
      </c>
      <c r="M52" s="21">
        <v>40018</v>
      </c>
      <c r="N52" s="22" t="s">
        <v>25</v>
      </c>
      <c r="O52" s="22"/>
      <c r="P52" s="20">
        <v>32.664999999999999</v>
      </c>
      <c r="Q52" s="22" t="s">
        <v>26</v>
      </c>
      <c r="R52" s="20">
        <v>117.27800000000001</v>
      </c>
      <c r="S52" s="22" t="s">
        <v>27</v>
      </c>
      <c r="T52" s="22">
        <v>1</v>
      </c>
      <c r="U52" s="23"/>
      <c r="V52" t="s">
        <v>150</v>
      </c>
    </row>
    <row r="53" spans="1:22" x14ac:dyDescent="0.25">
      <c r="A53" s="6" t="s">
        <v>189</v>
      </c>
      <c r="B53" s="7" t="s">
        <v>190</v>
      </c>
      <c r="C53" s="7" t="s">
        <v>191</v>
      </c>
      <c r="D53" s="7" t="s">
        <v>23</v>
      </c>
      <c r="E53" s="8">
        <v>4357517</v>
      </c>
      <c r="F53" s="13">
        <v>0</v>
      </c>
      <c r="G53" s="13">
        <v>0</v>
      </c>
      <c r="H53" s="13">
        <v>0</v>
      </c>
      <c r="I53">
        <f t="shared" si="0"/>
        <v>0</v>
      </c>
      <c r="J53">
        <f t="shared" si="1"/>
        <v>0</v>
      </c>
      <c r="K53" s="19" t="s">
        <v>56</v>
      </c>
      <c r="L53" s="20">
        <v>0.22</v>
      </c>
      <c r="M53" s="21">
        <v>39767</v>
      </c>
      <c r="N53" s="22" t="s">
        <v>25</v>
      </c>
      <c r="O53" s="22" t="s">
        <v>51</v>
      </c>
      <c r="P53" s="20">
        <v>9.5031999999999996</v>
      </c>
      <c r="Q53" s="22" t="s">
        <v>26</v>
      </c>
      <c r="R53" s="20">
        <v>104.175</v>
      </c>
      <c r="S53" s="22" t="s">
        <v>27</v>
      </c>
      <c r="T53" s="22">
        <v>2505</v>
      </c>
      <c r="U53" s="23"/>
      <c r="V53" t="s">
        <v>52</v>
      </c>
    </row>
    <row r="54" spans="1:22" x14ac:dyDescent="0.25">
      <c r="A54" s="6" t="s">
        <v>192</v>
      </c>
      <c r="B54" s="7" t="s">
        <v>193</v>
      </c>
      <c r="C54" s="7" t="s">
        <v>194</v>
      </c>
      <c r="D54" s="7" t="s">
        <v>23</v>
      </c>
      <c r="E54" s="8">
        <v>2819615</v>
      </c>
      <c r="F54" s="13">
        <v>3</v>
      </c>
      <c r="G54" s="13">
        <v>3</v>
      </c>
      <c r="H54" s="13">
        <v>0</v>
      </c>
      <c r="I54" s="13">
        <f t="shared" si="0"/>
        <v>6</v>
      </c>
      <c r="J54" s="30">
        <f t="shared" si="1"/>
        <v>2.1279500924771644</v>
      </c>
      <c r="K54" s="19" t="s">
        <v>50</v>
      </c>
      <c r="L54" s="20">
        <v>0.22</v>
      </c>
      <c r="M54" s="21">
        <v>39767</v>
      </c>
      <c r="N54" s="22" t="s">
        <v>25</v>
      </c>
      <c r="O54" s="22" t="s">
        <v>51</v>
      </c>
      <c r="P54" s="20">
        <v>9.5031999999999996</v>
      </c>
      <c r="Q54" s="22" t="s">
        <v>26</v>
      </c>
      <c r="R54" s="20">
        <v>104.175</v>
      </c>
      <c r="S54" s="22" t="s">
        <v>27</v>
      </c>
      <c r="T54" s="22">
        <v>2505</v>
      </c>
      <c r="U54" s="23"/>
      <c r="V54" t="s">
        <v>52</v>
      </c>
    </row>
    <row r="55" spans="1:22" x14ac:dyDescent="0.25">
      <c r="A55" s="6" t="s">
        <v>195</v>
      </c>
      <c r="B55" s="7" t="s">
        <v>196</v>
      </c>
      <c r="C55" s="7" t="s">
        <v>197</v>
      </c>
      <c r="D55" s="7" t="s">
        <v>23</v>
      </c>
      <c r="E55" s="8">
        <v>4574423</v>
      </c>
      <c r="F55" s="13">
        <v>0</v>
      </c>
      <c r="G55" s="13">
        <v>2</v>
      </c>
      <c r="H55" s="13">
        <v>0</v>
      </c>
      <c r="I55" s="13">
        <f t="shared" si="0"/>
        <v>2</v>
      </c>
      <c r="J55" s="30">
        <f t="shared" si="1"/>
        <v>0.43721361142159348</v>
      </c>
      <c r="K55" s="19" t="s">
        <v>56</v>
      </c>
      <c r="L55" s="20">
        <v>0.22</v>
      </c>
      <c r="M55" s="21">
        <v>39766</v>
      </c>
      <c r="N55" s="22" t="s">
        <v>25</v>
      </c>
      <c r="O55" s="22" t="s">
        <v>51</v>
      </c>
      <c r="P55" s="20">
        <v>9.5016999999999996</v>
      </c>
      <c r="Q55" s="22" t="s">
        <v>26</v>
      </c>
      <c r="R55" s="20">
        <v>104.175</v>
      </c>
      <c r="S55" s="22" t="s">
        <v>27</v>
      </c>
      <c r="T55" s="22">
        <v>2511</v>
      </c>
      <c r="U55" s="23"/>
      <c r="V55" t="s">
        <v>52</v>
      </c>
    </row>
    <row r="56" spans="1:22" x14ac:dyDescent="0.25">
      <c r="A56" s="6" t="s">
        <v>198</v>
      </c>
      <c r="B56" s="7" t="s">
        <v>199</v>
      </c>
      <c r="C56" s="7" t="s">
        <v>200</v>
      </c>
      <c r="D56" s="7" t="s">
        <v>23</v>
      </c>
      <c r="E56" s="8">
        <v>8907078</v>
      </c>
      <c r="F56" s="13">
        <v>5</v>
      </c>
      <c r="G56" s="13">
        <v>5</v>
      </c>
      <c r="H56" s="13">
        <v>3</v>
      </c>
      <c r="I56" s="13">
        <f t="shared" si="0"/>
        <v>13</v>
      </c>
      <c r="J56" s="30">
        <f t="shared" si="1"/>
        <v>1.4595134341475398</v>
      </c>
      <c r="K56" s="19" t="s">
        <v>50</v>
      </c>
      <c r="L56" s="20">
        <v>0.22</v>
      </c>
      <c r="M56" s="21">
        <v>39766</v>
      </c>
      <c r="N56" s="22" t="s">
        <v>25</v>
      </c>
      <c r="O56" s="22" t="s">
        <v>51</v>
      </c>
      <c r="P56" s="20">
        <v>9.5016999999999996</v>
      </c>
      <c r="Q56" s="22" t="s">
        <v>26</v>
      </c>
      <c r="R56" s="20">
        <v>104.175</v>
      </c>
      <c r="S56" s="22" t="s">
        <v>27</v>
      </c>
      <c r="T56" s="22">
        <v>2511</v>
      </c>
      <c r="U56" s="23"/>
      <c r="V56" t="s">
        <v>52</v>
      </c>
    </row>
    <row r="57" spans="1:22" x14ac:dyDescent="0.25">
      <c r="A57" s="6" t="s">
        <v>201</v>
      </c>
      <c r="B57" s="7" t="s">
        <v>202</v>
      </c>
      <c r="C57" s="7" t="s">
        <v>203</v>
      </c>
      <c r="D57" s="7" t="s">
        <v>23</v>
      </c>
      <c r="E57" s="8">
        <v>8985188</v>
      </c>
      <c r="F57" s="13">
        <v>4</v>
      </c>
      <c r="G57" s="13">
        <v>18</v>
      </c>
      <c r="H57" s="13">
        <v>14</v>
      </c>
      <c r="I57" s="13">
        <f t="shared" si="0"/>
        <v>36</v>
      </c>
      <c r="J57" s="30">
        <f t="shared" si="1"/>
        <v>4.0065939633093928</v>
      </c>
      <c r="K57" s="19" t="s">
        <v>24</v>
      </c>
      <c r="L57" s="20">
        <v>0.2</v>
      </c>
      <c r="M57" s="21">
        <v>39910</v>
      </c>
      <c r="N57" s="22" t="s">
        <v>25</v>
      </c>
      <c r="O57" s="22"/>
      <c r="P57" s="20">
        <v>32.866999999999997</v>
      </c>
      <c r="Q57" s="22" t="s">
        <v>26</v>
      </c>
      <c r="R57" s="20">
        <v>117.25700000000001</v>
      </c>
      <c r="S57" s="22" t="s">
        <v>27</v>
      </c>
      <c r="T57" s="22">
        <v>3</v>
      </c>
      <c r="U57" s="23">
        <v>33.450000000000003</v>
      </c>
      <c r="V57" t="s">
        <v>28</v>
      </c>
    </row>
    <row r="58" spans="1:22" x14ac:dyDescent="0.25">
      <c r="A58" s="6" t="s">
        <v>204</v>
      </c>
      <c r="B58" s="7" t="s">
        <v>205</v>
      </c>
      <c r="C58" s="7" t="s">
        <v>206</v>
      </c>
      <c r="D58" s="7" t="s">
        <v>23</v>
      </c>
      <c r="E58" s="8">
        <v>5649972</v>
      </c>
      <c r="F58" s="13">
        <v>2</v>
      </c>
      <c r="G58" s="13">
        <v>7</v>
      </c>
      <c r="H58" s="13">
        <v>5</v>
      </c>
      <c r="I58" s="13">
        <f t="shared" si="0"/>
        <v>14</v>
      </c>
      <c r="J58" s="30">
        <f t="shared" si="1"/>
        <v>2.4778883859955414</v>
      </c>
      <c r="K58" s="19" t="s">
        <v>24</v>
      </c>
      <c r="L58" s="20">
        <v>0.2</v>
      </c>
      <c r="M58" s="21">
        <v>39910</v>
      </c>
      <c r="N58" s="22" t="s">
        <v>25</v>
      </c>
      <c r="O58" s="22"/>
      <c r="P58" s="20">
        <v>32.866999999999997</v>
      </c>
      <c r="Q58" s="22" t="s">
        <v>26</v>
      </c>
      <c r="R58" s="20">
        <v>117.25700000000001</v>
      </c>
      <c r="S58" s="22" t="s">
        <v>27</v>
      </c>
      <c r="T58" s="22">
        <v>3</v>
      </c>
      <c r="U58" s="23">
        <v>33.450000000000003</v>
      </c>
      <c r="V58" t="s">
        <v>28</v>
      </c>
    </row>
    <row r="59" spans="1:22" x14ac:dyDescent="0.25">
      <c r="A59" s="6" t="s">
        <v>207</v>
      </c>
      <c r="B59" s="7" t="s">
        <v>207</v>
      </c>
      <c r="C59" s="7" t="s">
        <v>208</v>
      </c>
      <c r="D59" s="7"/>
      <c r="E59" s="8">
        <v>290084</v>
      </c>
      <c r="F59" s="13">
        <v>0</v>
      </c>
      <c r="G59" s="13">
        <v>0</v>
      </c>
      <c r="H59" s="13">
        <v>0</v>
      </c>
      <c r="I59" s="13">
        <f t="shared" si="0"/>
        <v>0</v>
      </c>
      <c r="J59" s="30">
        <f t="shared" si="1"/>
        <v>0</v>
      </c>
      <c r="K59" s="19" t="s">
        <v>44</v>
      </c>
      <c r="L59" s="20">
        <v>0.2</v>
      </c>
      <c r="M59" s="20"/>
      <c r="N59" s="22" t="s">
        <v>209</v>
      </c>
      <c r="O59" s="22"/>
      <c r="P59" s="20">
        <v>39.1</v>
      </c>
      <c r="Q59" s="22" t="s">
        <v>26</v>
      </c>
      <c r="R59" s="20">
        <v>96.6</v>
      </c>
      <c r="S59" s="22" t="s">
        <v>27</v>
      </c>
      <c r="T59" s="22"/>
      <c r="U59" s="23"/>
      <c r="V59" t="s">
        <v>210</v>
      </c>
    </row>
    <row r="60" spans="1:22" x14ac:dyDescent="0.25">
      <c r="A60" s="6" t="s">
        <v>211</v>
      </c>
      <c r="B60" s="7" t="s">
        <v>212</v>
      </c>
      <c r="C60" s="7" t="s">
        <v>213</v>
      </c>
      <c r="D60" s="7" t="s">
        <v>23</v>
      </c>
      <c r="E60" s="8">
        <v>8695090</v>
      </c>
      <c r="F60" s="13">
        <v>3</v>
      </c>
      <c r="G60" s="13">
        <v>14</v>
      </c>
      <c r="H60" s="13">
        <v>9</v>
      </c>
      <c r="I60" s="13">
        <f t="shared" si="0"/>
        <v>26</v>
      </c>
      <c r="J60" s="30">
        <f t="shared" si="1"/>
        <v>2.9901933159978791</v>
      </c>
      <c r="K60" s="19" t="s">
        <v>24</v>
      </c>
      <c r="L60" s="20">
        <v>0.2</v>
      </c>
      <c r="M60" s="21">
        <v>39910</v>
      </c>
      <c r="N60" s="22" t="s">
        <v>25</v>
      </c>
      <c r="O60" s="22"/>
      <c r="P60" s="20">
        <v>32.866999999999997</v>
      </c>
      <c r="Q60" s="22" t="s">
        <v>26</v>
      </c>
      <c r="R60" s="20">
        <v>117.25700000000001</v>
      </c>
      <c r="S60" s="22" t="s">
        <v>27</v>
      </c>
      <c r="T60" s="22">
        <v>3</v>
      </c>
      <c r="U60" s="23">
        <v>33.450000000000003</v>
      </c>
      <c r="V60" t="s">
        <v>28</v>
      </c>
    </row>
    <row r="61" spans="1:22" x14ac:dyDescent="0.25">
      <c r="A61" s="6" t="s">
        <v>214</v>
      </c>
      <c r="B61" s="7" t="s">
        <v>215</v>
      </c>
      <c r="C61" s="7" t="s">
        <v>216</v>
      </c>
      <c r="D61" s="7" t="s">
        <v>23</v>
      </c>
      <c r="E61" s="8">
        <v>10933047</v>
      </c>
      <c r="F61" s="13">
        <v>7</v>
      </c>
      <c r="G61" s="13">
        <v>21</v>
      </c>
      <c r="H61" s="13">
        <v>10</v>
      </c>
      <c r="I61" s="13">
        <f t="shared" si="0"/>
        <v>38</v>
      </c>
      <c r="J61" s="30">
        <f t="shared" si="1"/>
        <v>3.475700781310096</v>
      </c>
      <c r="K61" s="19" t="s">
        <v>24</v>
      </c>
      <c r="L61" s="20">
        <v>0.2</v>
      </c>
      <c r="M61" s="21">
        <v>39910</v>
      </c>
      <c r="N61" s="22" t="s">
        <v>25</v>
      </c>
      <c r="O61" s="22"/>
      <c r="P61" s="20">
        <v>32.866999999999997</v>
      </c>
      <c r="Q61" s="22" t="s">
        <v>26</v>
      </c>
      <c r="R61" s="20">
        <v>117.25700000000001</v>
      </c>
      <c r="S61" s="22" t="s">
        <v>27</v>
      </c>
      <c r="T61" s="22">
        <v>3</v>
      </c>
      <c r="U61" s="23">
        <v>33.450000000000003</v>
      </c>
      <c r="V61" t="s">
        <v>28</v>
      </c>
    </row>
    <row r="62" spans="1:22" x14ac:dyDescent="0.25">
      <c r="A62" s="6" t="s">
        <v>217</v>
      </c>
      <c r="B62" s="7" t="s">
        <v>218</v>
      </c>
      <c r="C62" s="7" t="s">
        <v>219</v>
      </c>
      <c r="D62" s="7" t="s">
        <v>23</v>
      </c>
      <c r="E62" s="8">
        <v>4941310</v>
      </c>
      <c r="F62" s="13">
        <v>1</v>
      </c>
      <c r="G62" s="13">
        <v>1</v>
      </c>
      <c r="H62" s="13">
        <v>0</v>
      </c>
      <c r="I62" s="13">
        <f t="shared" si="0"/>
        <v>2</v>
      </c>
      <c r="J62" s="30">
        <f t="shared" si="1"/>
        <v>0.40475096684887207</v>
      </c>
      <c r="K62" s="19" t="s">
        <v>24</v>
      </c>
      <c r="L62" s="20">
        <v>0.2</v>
      </c>
      <c r="M62" s="21">
        <v>39848</v>
      </c>
      <c r="N62" s="22" t="s">
        <v>25</v>
      </c>
      <c r="O62" s="22"/>
      <c r="P62" s="20">
        <v>50</v>
      </c>
      <c r="Q62" s="22" t="s">
        <v>26</v>
      </c>
      <c r="R62" s="20">
        <v>145</v>
      </c>
      <c r="S62" s="22" t="s">
        <v>27</v>
      </c>
      <c r="T62" s="22">
        <v>500</v>
      </c>
      <c r="U62" s="23">
        <v>34.11</v>
      </c>
      <c r="V62" t="s">
        <v>28</v>
      </c>
    </row>
    <row r="63" spans="1:22" x14ac:dyDescent="0.25">
      <c r="A63" s="6" t="s">
        <v>220</v>
      </c>
      <c r="B63" s="7" t="s">
        <v>221</v>
      </c>
      <c r="C63" s="7" t="s">
        <v>222</v>
      </c>
      <c r="D63" s="7" t="s">
        <v>23</v>
      </c>
      <c r="E63" s="8">
        <v>4842535</v>
      </c>
      <c r="F63" s="13">
        <v>1</v>
      </c>
      <c r="G63" s="13">
        <v>22</v>
      </c>
      <c r="H63" s="13">
        <v>0</v>
      </c>
      <c r="I63" s="13">
        <f t="shared" si="0"/>
        <v>23</v>
      </c>
      <c r="J63" s="30">
        <f t="shared" si="1"/>
        <v>4.7495784749103516</v>
      </c>
      <c r="K63" s="19" t="s">
        <v>24</v>
      </c>
      <c r="L63" s="20"/>
      <c r="M63" s="21">
        <v>39876</v>
      </c>
      <c r="N63" s="22" t="s">
        <v>39</v>
      </c>
      <c r="O63" s="22"/>
      <c r="P63" s="20">
        <v>40.786499999999997</v>
      </c>
      <c r="Q63" s="22" t="s">
        <v>26</v>
      </c>
      <c r="R63" s="20">
        <v>124.595</v>
      </c>
      <c r="S63" s="22" t="s">
        <v>27</v>
      </c>
      <c r="T63" s="22">
        <v>517</v>
      </c>
      <c r="U63" s="23">
        <v>34.5</v>
      </c>
      <c r="V63" t="s">
        <v>57</v>
      </c>
    </row>
    <row r="64" spans="1:22" x14ac:dyDescent="0.25">
      <c r="A64" s="6" t="s">
        <v>223</v>
      </c>
      <c r="B64" s="7" t="s">
        <v>224</v>
      </c>
      <c r="C64" s="7" t="s">
        <v>225</v>
      </c>
      <c r="D64" s="7" t="s">
        <v>23</v>
      </c>
      <c r="E64" s="8">
        <v>4278779</v>
      </c>
      <c r="F64" s="13">
        <v>3</v>
      </c>
      <c r="G64" s="13">
        <v>12</v>
      </c>
      <c r="H64" s="13">
        <v>0</v>
      </c>
      <c r="I64" s="13">
        <f t="shared" si="0"/>
        <v>15</v>
      </c>
      <c r="J64" s="30">
        <f t="shared" si="1"/>
        <v>3.505672996899349</v>
      </c>
      <c r="K64" s="19" t="s">
        <v>50</v>
      </c>
      <c r="L64" s="20"/>
      <c r="M64" s="21">
        <v>39876</v>
      </c>
      <c r="N64" s="22" t="s">
        <v>39</v>
      </c>
      <c r="O64" s="22"/>
      <c r="P64" s="20">
        <v>40.786499999999997</v>
      </c>
      <c r="Q64" s="22" t="s">
        <v>26</v>
      </c>
      <c r="R64" s="20">
        <v>124.595</v>
      </c>
      <c r="S64" s="22" t="s">
        <v>27</v>
      </c>
      <c r="T64" s="22">
        <v>517</v>
      </c>
      <c r="U64" s="23">
        <v>34.5</v>
      </c>
      <c r="V64" t="s">
        <v>57</v>
      </c>
    </row>
    <row r="65" spans="1:22" x14ac:dyDescent="0.25">
      <c r="A65" s="6" t="s">
        <v>226</v>
      </c>
      <c r="B65" s="7" t="s">
        <v>226</v>
      </c>
      <c r="C65" s="7" t="s">
        <v>227</v>
      </c>
      <c r="D65" s="7"/>
      <c r="E65" s="8">
        <v>204909</v>
      </c>
      <c r="F65" s="13">
        <v>1</v>
      </c>
      <c r="G65" s="13">
        <v>1</v>
      </c>
      <c r="H65" s="13">
        <v>0</v>
      </c>
      <c r="I65" s="13">
        <f t="shared" si="0"/>
        <v>2</v>
      </c>
      <c r="J65" s="30">
        <f t="shared" si="1"/>
        <v>9.7604302397649683</v>
      </c>
      <c r="K65" s="19" t="s">
        <v>44</v>
      </c>
      <c r="L65" s="20">
        <v>0.2</v>
      </c>
      <c r="M65" s="24">
        <v>37043</v>
      </c>
      <c r="N65" s="22" t="s">
        <v>39</v>
      </c>
      <c r="O65" s="22"/>
      <c r="P65" s="20">
        <v>32.78</v>
      </c>
      <c r="Q65" s="22" t="s">
        <v>26</v>
      </c>
      <c r="R65" s="20">
        <v>117.224</v>
      </c>
      <c r="S65" s="22" t="s">
        <v>27</v>
      </c>
      <c r="T65" s="22"/>
      <c r="U65" s="23"/>
      <c r="V65" t="s">
        <v>228</v>
      </c>
    </row>
    <row r="66" spans="1:22" x14ac:dyDescent="0.25">
      <c r="A66" s="6" t="s">
        <v>229</v>
      </c>
      <c r="B66" s="7" t="s">
        <v>229</v>
      </c>
      <c r="C66" s="7" t="s">
        <v>230</v>
      </c>
      <c r="D66" s="7"/>
      <c r="E66" s="8">
        <v>135500</v>
      </c>
      <c r="F66" s="13">
        <v>0</v>
      </c>
      <c r="G66" s="13">
        <v>0</v>
      </c>
      <c r="H66" s="13">
        <v>0</v>
      </c>
      <c r="I66">
        <f t="shared" si="0"/>
        <v>0</v>
      </c>
      <c r="J66">
        <f t="shared" si="1"/>
        <v>0</v>
      </c>
      <c r="K66" s="19" t="s">
        <v>44</v>
      </c>
      <c r="L66" s="20">
        <v>0.16</v>
      </c>
      <c r="M66" s="24">
        <v>37043</v>
      </c>
      <c r="N66" s="22" t="s">
        <v>25</v>
      </c>
      <c r="O66" s="22"/>
      <c r="P66" s="20">
        <v>32.78</v>
      </c>
      <c r="Q66" s="22" t="s">
        <v>26</v>
      </c>
      <c r="R66" s="20">
        <v>117.224</v>
      </c>
      <c r="S66" s="22" t="s">
        <v>27</v>
      </c>
      <c r="T66" s="22"/>
      <c r="U66" s="23"/>
      <c r="V66" t="s">
        <v>231</v>
      </c>
    </row>
    <row r="67" spans="1:22" x14ac:dyDescent="0.25">
      <c r="A67" s="6" t="s">
        <v>232</v>
      </c>
      <c r="B67" s="7" t="s">
        <v>233</v>
      </c>
      <c r="C67" s="7" t="s">
        <v>234</v>
      </c>
      <c r="D67" s="7" t="s">
        <v>23</v>
      </c>
      <c r="E67" s="8">
        <v>4607061</v>
      </c>
      <c r="F67" s="13">
        <v>0</v>
      </c>
      <c r="G67" s="13">
        <v>0</v>
      </c>
      <c r="H67" s="13">
        <v>2</v>
      </c>
      <c r="I67" s="13">
        <f t="shared" si="0"/>
        <v>2</v>
      </c>
      <c r="J67" s="30">
        <f t="shared" si="1"/>
        <v>0.43411624026684259</v>
      </c>
      <c r="K67" s="19" t="s">
        <v>24</v>
      </c>
      <c r="L67" s="20">
        <v>0.2</v>
      </c>
      <c r="M67" s="21">
        <v>39876</v>
      </c>
      <c r="N67" s="22" t="s">
        <v>25</v>
      </c>
      <c r="O67" s="22"/>
      <c r="P67" s="20">
        <v>27.773700000000002</v>
      </c>
      <c r="Q67" s="22" t="s">
        <v>26</v>
      </c>
      <c r="R67" s="20">
        <v>82.621499999999997</v>
      </c>
      <c r="S67" s="22" t="s">
        <v>27</v>
      </c>
      <c r="T67" s="22">
        <v>3</v>
      </c>
      <c r="U67" s="23">
        <v>35</v>
      </c>
      <c r="V67" t="s">
        <v>61</v>
      </c>
    </row>
    <row r="68" spans="1:22" x14ac:dyDescent="0.25">
      <c r="A68" s="6" t="s">
        <v>235</v>
      </c>
      <c r="B68" s="7" t="s">
        <v>235</v>
      </c>
      <c r="C68" s="7" t="s">
        <v>236</v>
      </c>
      <c r="D68" s="7"/>
      <c r="E68" s="8">
        <v>1185577</v>
      </c>
      <c r="F68" s="13">
        <v>2</v>
      </c>
      <c r="G68" s="13">
        <v>0</v>
      </c>
      <c r="H68" s="13">
        <v>0</v>
      </c>
      <c r="I68" s="13">
        <f t="shared" si="0"/>
        <v>2</v>
      </c>
      <c r="J68" s="30">
        <f t="shared" si="1"/>
        <v>1.6869423074165573</v>
      </c>
      <c r="K68" s="19" t="s">
        <v>44</v>
      </c>
      <c r="L68" s="20"/>
      <c r="M68" s="20"/>
      <c r="N68" s="22" t="s">
        <v>209</v>
      </c>
      <c r="O68" s="22"/>
      <c r="P68" s="20">
        <v>39.667000000000002</v>
      </c>
      <c r="Q68" s="22" t="s">
        <v>26</v>
      </c>
      <c r="R68" s="20">
        <v>75.745999999999995</v>
      </c>
      <c r="S68" s="22" t="s">
        <v>27</v>
      </c>
      <c r="T68" s="22"/>
      <c r="U68" s="23"/>
      <c r="V68" t="s">
        <v>173</v>
      </c>
    </row>
    <row r="69" spans="1:22" x14ac:dyDescent="0.25">
      <c r="A69" s="6" t="s">
        <v>237</v>
      </c>
      <c r="B69" s="7" t="s">
        <v>238</v>
      </c>
      <c r="C69" s="7" t="s">
        <v>239</v>
      </c>
      <c r="D69" s="7" t="s">
        <v>23</v>
      </c>
      <c r="E69" s="8">
        <v>3490388</v>
      </c>
      <c r="F69" s="13">
        <v>0</v>
      </c>
      <c r="G69" s="13">
        <v>0</v>
      </c>
      <c r="H69" s="13">
        <v>1</v>
      </c>
      <c r="I69" s="13">
        <f t="shared" ref="I69:I89" si="2">SUM(F69:H69)</f>
        <v>1</v>
      </c>
      <c r="J69" s="30">
        <f t="shared" ref="J69:J89" si="3">I69/(E69/1000000)</f>
        <v>0.28650109959122022</v>
      </c>
      <c r="K69" s="19" t="s">
        <v>24</v>
      </c>
      <c r="L69" s="20"/>
      <c r="M69" s="21">
        <v>37898</v>
      </c>
      <c r="N69" s="22" t="s">
        <v>25</v>
      </c>
      <c r="O69" s="22"/>
      <c r="P69" s="20">
        <v>37.18</v>
      </c>
      <c r="Q69" s="22" t="s">
        <v>26</v>
      </c>
      <c r="R69" s="20">
        <v>14.98</v>
      </c>
      <c r="S69" s="22" t="s">
        <v>65</v>
      </c>
      <c r="T69" s="22">
        <v>2400</v>
      </c>
      <c r="U69" s="23">
        <v>38.4</v>
      </c>
      <c r="V69" t="s">
        <v>129</v>
      </c>
    </row>
    <row r="70" spans="1:22" x14ac:dyDescent="0.25">
      <c r="A70" s="6" t="s">
        <v>240</v>
      </c>
      <c r="B70" s="7" t="s">
        <v>241</v>
      </c>
      <c r="C70" s="7" t="s">
        <v>242</v>
      </c>
      <c r="D70" s="7" t="s">
        <v>23</v>
      </c>
      <c r="E70" s="8">
        <v>3962820</v>
      </c>
      <c r="F70" s="13">
        <v>1</v>
      </c>
      <c r="G70" s="13">
        <v>0</v>
      </c>
      <c r="H70" s="13">
        <v>0</v>
      </c>
      <c r="I70" s="13">
        <f t="shared" si="2"/>
        <v>1</v>
      </c>
      <c r="J70" s="30">
        <f t="shared" si="3"/>
        <v>0.25234555190495661</v>
      </c>
      <c r="K70" s="19" t="s">
        <v>24</v>
      </c>
      <c r="L70" s="20">
        <v>0.2</v>
      </c>
      <c r="M70" s="21">
        <v>40331</v>
      </c>
      <c r="N70" s="22" t="s">
        <v>25</v>
      </c>
      <c r="O70" s="22" t="s">
        <v>243</v>
      </c>
      <c r="P70" s="20">
        <v>44.753500000000003</v>
      </c>
      <c r="Q70" s="22" t="s">
        <v>26</v>
      </c>
      <c r="R70" s="20">
        <v>110.724</v>
      </c>
      <c r="S70" s="22" t="s">
        <v>27</v>
      </c>
      <c r="T70" s="22"/>
      <c r="U70" s="23"/>
      <c r="V70" t="s">
        <v>244</v>
      </c>
    </row>
    <row r="71" spans="1:22" x14ac:dyDescent="0.25">
      <c r="A71" s="6" t="s">
        <v>245</v>
      </c>
      <c r="B71" s="7" t="s">
        <v>245</v>
      </c>
      <c r="C71" s="7" t="s">
        <v>246</v>
      </c>
      <c r="D71" s="7"/>
      <c r="E71" s="8">
        <v>3665032</v>
      </c>
      <c r="F71" s="13">
        <v>0</v>
      </c>
      <c r="G71" s="13">
        <v>0</v>
      </c>
      <c r="H71" s="13">
        <v>0</v>
      </c>
      <c r="I71">
        <f t="shared" si="2"/>
        <v>0</v>
      </c>
      <c r="J71">
        <f t="shared" si="3"/>
        <v>0</v>
      </c>
      <c r="K71" s="19" t="s">
        <v>44</v>
      </c>
      <c r="L71" s="20"/>
      <c r="M71" s="21">
        <v>37898</v>
      </c>
      <c r="N71" s="22" t="s">
        <v>25</v>
      </c>
      <c r="O71" s="22" t="s">
        <v>51</v>
      </c>
      <c r="P71" s="20">
        <v>44.533999999999999</v>
      </c>
      <c r="Q71" s="22" t="s">
        <v>26</v>
      </c>
      <c r="R71" s="20">
        <v>110.798</v>
      </c>
      <c r="S71" s="22" t="s">
        <v>27</v>
      </c>
      <c r="T71" s="22"/>
      <c r="U71" s="23"/>
      <c r="V71" t="s">
        <v>81</v>
      </c>
    </row>
    <row r="72" spans="1:22" x14ac:dyDescent="0.25">
      <c r="A72" s="6" t="s">
        <v>247</v>
      </c>
      <c r="B72" s="7" t="s">
        <v>248</v>
      </c>
      <c r="C72" s="7" t="s">
        <v>249</v>
      </c>
      <c r="D72" s="7" t="s">
        <v>23</v>
      </c>
      <c r="E72" s="8">
        <v>3011342</v>
      </c>
      <c r="F72" s="13">
        <v>0</v>
      </c>
      <c r="G72" s="13">
        <v>1</v>
      </c>
      <c r="H72" s="13">
        <v>0</v>
      </c>
      <c r="I72" s="13">
        <f t="shared" si="2"/>
        <v>1</v>
      </c>
      <c r="J72" s="30">
        <f t="shared" si="3"/>
        <v>0.3320778576461923</v>
      </c>
      <c r="K72" s="19" t="s">
        <v>24</v>
      </c>
      <c r="L72" s="20">
        <v>0.2</v>
      </c>
      <c r="M72" s="21">
        <v>39848</v>
      </c>
      <c r="N72" s="22" t="s">
        <v>25</v>
      </c>
      <c r="O72" s="22"/>
      <c r="P72" s="20">
        <v>50</v>
      </c>
      <c r="Q72" s="22" t="s">
        <v>26</v>
      </c>
      <c r="R72" s="20">
        <v>145</v>
      </c>
      <c r="S72" s="22" t="s">
        <v>27</v>
      </c>
      <c r="T72" s="22">
        <v>2000</v>
      </c>
      <c r="U72" s="23">
        <v>34.58</v>
      </c>
      <c r="V72" t="s">
        <v>28</v>
      </c>
    </row>
    <row r="73" spans="1:22" x14ac:dyDescent="0.25">
      <c r="A73" s="6" t="s">
        <v>250</v>
      </c>
      <c r="B73" s="7" t="s">
        <v>251</v>
      </c>
      <c r="C73" s="7" t="s">
        <v>252</v>
      </c>
      <c r="D73" s="7" t="s">
        <v>23</v>
      </c>
      <c r="E73" s="8">
        <v>2395867</v>
      </c>
      <c r="F73" s="13">
        <v>1</v>
      </c>
      <c r="G73" s="13">
        <v>1</v>
      </c>
      <c r="H73" s="13">
        <v>0</v>
      </c>
      <c r="I73" s="13">
        <f t="shared" si="2"/>
        <v>2</v>
      </c>
      <c r="J73" s="30">
        <f t="shared" si="3"/>
        <v>0.83477087835009212</v>
      </c>
      <c r="K73" s="19" t="s">
        <v>24</v>
      </c>
      <c r="L73" s="20">
        <v>0.2</v>
      </c>
      <c r="M73" s="21">
        <v>39973</v>
      </c>
      <c r="N73" s="22" t="s">
        <v>25</v>
      </c>
      <c r="O73" s="22"/>
      <c r="P73" s="20">
        <v>48.582000000000001</v>
      </c>
      <c r="Q73" s="22" t="s">
        <v>26</v>
      </c>
      <c r="R73" s="20">
        <v>130.4</v>
      </c>
      <c r="S73" s="22" t="s">
        <v>27</v>
      </c>
      <c r="T73" s="22">
        <v>500</v>
      </c>
      <c r="U73" s="23">
        <v>34.06</v>
      </c>
      <c r="V73" t="s">
        <v>28</v>
      </c>
    </row>
    <row r="74" spans="1:22" x14ac:dyDescent="0.25">
      <c r="A74" s="6" t="s">
        <v>253</v>
      </c>
      <c r="B74" s="7" t="s">
        <v>254</v>
      </c>
      <c r="C74" s="7" t="s">
        <v>255</v>
      </c>
      <c r="D74" s="7" t="s">
        <v>23</v>
      </c>
      <c r="E74" s="8">
        <v>11862158</v>
      </c>
      <c r="F74" s="13">
        <v>9</v>
      </c>
      <c r="G74" s="13">
        <v>8</v>
      </c>
      <c r="H74" s="13">
        <v>8</v>
      </c>
      <c r="I74" s="13">
        <f t="shared" si="2"/>
        <v>25</v>
      </c>
      <c r="J74" s="30">
        <f t="shared" si="3"/>
        <v>2.1075423207143253</v>
      </c>
      <c r="K74" s="19" t="s">
        <v>24</v>
      </c>
      <c r="L74" s="20">
        <v>0.2</v>
      </c>
      <c r="M74" s="21">
        <v>39294</v>
      </c>
      <c r="N74" s="22" t="s">
        <v>25</v>
      </c>
      <c r="O74" s="22"/>
      <c r="P74" s="20">
        <v>38.966999999999999</v>
      </c>
      <c r="Q74" s="22" t="s">
        <v>26</v>
      </c>
      <c r="R74" s="20">
        <v>76.378</v>
      </c>
      <c r="S74" s="22" t="s">
        <v>27</v>
      </c>
      <c r="T74" s="22">
        <v>22</v>
      </c>
      <c r="U74" s="23">
        <v>19.100000000000001</v>
      </c>
      <c r="V74" t="s">
        <v>256</v>
      </c>
    </row>
    <row r="75" spans="1:22" x14ac:dyDescent="0.25">
      <c r="A75" s="6" t="s">
        <v>257</v>
      </c>
      <c r="B75" s="7" t="s">
        <v>258</v>
      </c>
      <c r="C75" s="7" t="s">
        <v>259</v>
      </c>
      <c r="D75" s="7" t="s">
        <v>23</v>
      </c>
      <c r="E75" s="8">
        <v>10727937</v>
      </c>
      <c r="F75" s="13">
        <v>2</v>
      </c>
      <c r="G75" s="13">
        <v>14</v>
      </c>
      <c r="H75" s="13">
        <v>9</v>
      </c>
      <c r="I75" s="13">
        <f t="shared" si="2"/>
        <v>25</v>
      </c>
      <c r="J75" s="30">
        <f t="shared" si="3"/>
        <v>2.3303641697373876</v>
      </c>
      <c r="K75" s="19" t="s">
        <v>24</v>
      </c>
      <c r="L75" s="20"/>
      <c r="M75" s="21">
        <v>39917</v>
      </c>
      <c r="N75" s="22" t="s">
        <v>25</v>
      </c>
      <c r="O75" s="22"/>
      <c r="P75" s="20">
        <v>54.1873</v>
      </c>
      <c r="Q75" s="22" t="s">
        <v>26</v>
      </c>
      <c r="R75" s="20">
        <v>7.8963999999999999</v>
      </c>
      <c r="S75" s="22" t="s">
        <v>65</v>
      </c>
      <c r="T75" s="22">
        <v>0.5</v>
      </c>
      <c r="U75" s="23">
        <v>32.9</v>
      </c>
      <c r="V75" t="s">
        <v>260</v>
      </c>
    </row>
    <row r="76" spans="1:22" x14ac:dyDescent="0.25">
      <c r="A76" s="6" t="s">
        <v>261</v>
      </c>
      <c r="B76" s="7" t="s">
        <v>261</v>
      </c>
      <c r="C76" s="7" t="s">
        <v>262</v>
      </c>
      <c r="D76" s="7"/>
      <c r="E76" s="8">
        <v>175331</v>
      </c>
      <c r="F76" s="13">
        <v>1</v>
      </c>
      <c r="G76" s="13">
        <v>1</v>
      </c>
      <c r="H76" s="13">
        <v>0</v>
      </c>
      <c r="I76" s="13">
        <f t="shared" si="2"/>
        <v>2</v>
      </c>
      <c r="J76" s="30">
        <f t="shared" si="3"/>
        <v>11.406995910591966</v>
      </c>
      <c r="K76" s="19" t="s">
        <v>44</v>
      </c>
      <c r="L76" s="20">
        <v>0.16</v>
      </c>
      <c r="M76" s="24">
        <v>37012</v>
      </c>
      <c r="N76" s="22" t="s">
        <v>25</v>
      </c>
      <c r="O76" s="22"/>
      <c r="P76" s="20">
        <v>32.866999999999997</v>
      </c>
      <c r="Q76" s="22" t="s">
        <v>26</v>
      </c>
      <c r="R76" s="20">
        <v>117.25700000000001</v>
      </c>
      <c r="S76" s="22" t="s">
        <v>27</v>
      </c>
      <c r="T76" s="22"/>
      <c r="U76" s="23"/>
      <c r="V76" t="s">
        <v>231</v>
      </c>
    </row>
    <row r="77" spans="1:22" x14ac:dyDescent="0.25">
      <c r="A77" s="6" t="s">
        <v>263</v>
      </c>
      <c r="B77" s="7" t="s">
        <v>264</v>
      </c>
      <c r="C77" s="7" t="s">
        <v>265</v>
      </c>
      <c r="D77" s="7" t="s">
        <v>23</v>
      </c>
      <c r="E77" s="8">
        <v>2294770</v>
      </c>
      <c r="F77" s="13">
        <v>0</v>
      </c>
      <c r="G77" s="13">
        <v>0</v>
      </c>
      <c r="H77" s="13">
        <v>1</v>
      </c>
      <c r="I77" s="13">
        <f t="shared" si="2"/>
        <v>1</v>
      </c>
      <c r="J77" s="30">
        <f t="shared" si="3"/>
        <v>0.43577351978629664</v>
      </c>
      <c r="K77" s="19" t="s">
        <v>24</v>
      </c>
      <c r="L77" s="20">
        <v>1.2</v>
      </c>
      <c r="M77" s="21">
        <v>40060</v>
      </c>
      <c r="N77" s="22" t="s">
        <v>25</v>
      </c>
      <c r="O77" s="22"/>
      <c r="P77" s="20">
        <v>43.3675</v>
      </c>
      <c r="Q77" s="22" t="s">
        <v>26</v>
      </c>
      <c r="R77" s="20">
        <v>67.552599999999998</v>
      </c>
      <c r="S77" s="22" t="s">
        <v>27</v>
      </c>
      <c r="T77" s="22">
        <v>1</v>
      </c>
      <c r="U77" s="23">
        <v>32.36</v>
      </c>
      <c r="V77" t="s">
        <v>266</v>
      </c>
    </row>
    <row r="78" spans="1:22" x14ac:dyDescent="0.25">
      <c r="A78" s="6" t="s">
        <v>267</v>
      </c>
      <c r="B78" s="7" t="s">
        <v>268</v>
      </c>
      <c r="C78" s="7" t="s">
        <v>269</v>
      </c>
      <c r="D78" s="7" t="s">
        <v>23</v>
      </c>
      <c r="E78" s="8">
        <v>14747735</v>
      </c>
      <c r="F78" s="13">
        <v>14</v>
      </c>
      <c r="G78" s="13">
        <v>15</v>
      </c>
      <c r="H78" s="13">
        <v>16</v>
      </c>
      <c r="I78" s="13">
        <f t="shared" si="2"/>
        <v>45</v>
      </c>
      <c r="J78" s="30">
        <f t="shared" si="3"/>
        <v>3.0513160156457921</v>
      </c>
      <c r="K78" s="19" t="s">
        <v>24</v>
      </c>
      <c r="L78" s="20">
        <v>0.2</v>
      </c>
      <c r="M78" s="21">
        <v>39293</v>
      </c>
      <c r="N78" s="22" t="s">
        <v>25</v>
      </c>
      <c r="O78" s="22"/>
      <c r="P78" s="20">
        <v>38.966999999999999</v>
      </c>
      <c r="Q78" s="22" t="s">
        <v>26</v>
      </c>
      <c r="R78" s="20">
        <v>76.378</v>
      </c>
      <c r="S78" s="22" t="s">
        <v>27</v>
      </c>
      <c r="T78" s="22">
        <v>22</v>
      </c>
      <c r="U78" s="23">
        <v>19.100000000000001</v>
      </c>
      <c r="V78" t="s">
        <v>256</v>
      </c>
    </row>
    <row r="79" spans="1:22" x14ac:dyDescent="0.25">
      <c r="A79" s="6" t="s">
        <v>270</v>
      </c>
      <c r="B79" s="7" t="s">
        <v>271</v>
      </c>
      <c r="C79" s="7" t="s">
        <v>272</v>
      </c>
      <c r="D79" s="7" t="s">
        <v>23</v>
      </c>
      <c r="E79" s="8">
        <v>7144507</v>
      </c>
      <c r="F79" s="13">
        <v>4</v>
      </c>
      <c r="G79" s="13">
        <v>2</v>
      </c>
      <c r="H79" s="13">
        <v>8</v>
      </c>
      <c r="I79" s="13">
        <f t="shared" si="2"/>
        <v>14</v>
      </c>
      <c r="J79" s="30">
        <f t="shared" si="3"/>
        <v>1.9595473837453026</v>
      </c>
      <c r="K79" s="19" t="s">
        <v>24</v>
      </c>
      <c r="L79" s="20">
        <v>0.2</v>
      </c>
      <c r="M79" s="21">
        <v>39293</v>
      </c>
      <c r="N79" s="22" t="s">
        <v>25</v>
      </c>
      <c r="O79" s="22"/>
      <c r="P79" s="20">
        <v>38.966999999999999</v>
      </c>
      <c r="Q79" s="22" t="s">
        <v>26</v>
      </c>
      <c r="R79" s="20">
        <v>76.378</v>
      </c>
      <c r="S79" s="22" t="s">
        <v>27</v>
      </c>
      <c r="T79" s="22">
        <v>22</v>
      </c>
      <c r="U79" s="23">
        <v>19.100000000000001</v>
      </c>
      <c r="V79" t="s">
        <v>256</v>
      </c>
    </row>
    <row r="80" spans="1:22" x14ac:dyDescent="0.25">
      <c r="A80" s="6" t="s">
        <v>273</v>
      </c>
      <c r="B80" s="7" t="s">
        <v>274</v>
      </c>
      <c r="C80" s="7" t="s">
        <v>275</v>
      </c>
      <c r="D80" s="7" t="s">
        <v>23</v>
      </c>
      <c r="E80" s="8">
        <v>3928726</v>
      </c>
      <c r="F80" s="13">
        <v>1</v>
      </c>
      <c r="G80" s="13">
        <v>2</v>
      </c>
      <c r="H80" s="13">
        <v>0</v>
      </c>
      <c r="I80" s="13">
        <f t="shared" si="2"/>
        <v>3</v>
      </c>
      <c r="J80" s="30">
        <f t="shared" si="3"/>
        <v>0.76360631919864097</v>
      </c>
      <c r="K80" s="19" t="s">
        <v>24</v>
      </c>
      <c r="L80" s="20">
        <v>0.2</v>
      </c>
      <c r="M80" s="21">
        <v>39848</v>
      </c>
      <c r="N80" s="22" t="s">
        <v>25</v>
      </c>
      <c r="O80" s="22" t="s">
        <v>119</v>
      </c>
      <c r="P80" s="20">
        <v>50</v>
      </c>
      <c r="Q80" s="22" t="s">
        <v>26</v>
      </c>
      <c r="R80" s="20">
        <v>145</v>
      </c>
      <c r="S80" s="22" t="s">
        <v>27</v>
      </c>
      <c r="T80" s="22">
        <v>1000</v>
      </c>
      <c r="U80" s="23">
        <v>34.380000000000003</v>
      </c>
      <c r="V80" t="s">
        <v>28</v>
      </c>
    </row>
    <row r="81" spans="1:22" x14ac:dyDescent="0.25">
      <c r="A81" s="6" t="s">
        <v>276</v>
      </c>
      <c r="B81" s="7" t="s">
        <v>277</v>
      </c>
      <c r="C81" s="7" t="s">
        <v>278</v>
      </c>
      <c r="D81" s="7" t="s">
        <v>23</v>
      </c>
      <c r="E81" s="8">
        <v>6870460</v>
      </c>
      <c r="F81" s="13">
        <v>6</v>
      </c>
      <c r="G81" s="13">
        <v>3</v>
      </c>
      <c r="H81" s="13">
        <v>7</v>
      </c>
      <c r="I81" s="13">
        <f t="shared" si="2"/>
        <v>16</v>
      </c>
      <c r="J81" s="30">
        <f t="shared" si="3"/>
        <v>2.328810589101749</v>
      </c>
      <c r="K81" s="19" t="s">
        <v>24</v>
      </c>
      <c r="L81" s="20">
        <v>0.2</v>
      </c>
      <c r="M81" s="21">
        <v>39293</v>
      </c>
      <c r="N81" s="22" t="s">
        <v>25</v>
      </c>
      <c r="O81" s="22"/>
      <c r="P81" s="20">
        <v>38.966999999999999</v>
      </c>
      <c r="Q81" s="22" t="s">
        <v>26</v>
      </c>
      <c r="R81" s="20">
        <v>76.378</v>
      </c>
      <c r="S81" s="22" t="s">
        <v>27</v>
      </c>
      <c r="T81" s="22">
        <v>22</v>
      </c>
      <c r="U81" s="23">
        <v>19.100000000000001</v>
      </c>
      <c r="V81" t="s">
        <v>256</v>
      </c>
    </row>
    <row r="82" spans="1:22" x14ac:dyDescent="0.25">
      <c r="A82" s="6" t="s">
        <v>279</v>
      </c>
      <c r="B82" s="7" t="s">
        <v>280</v>
      </c>
      <c r="C82" s="7" t="s">
        <v>281</v>
      </c>
      <c r="D82" s="7" t="s">
        <v>23</v>
      </c>
      <c r="E82" s="8">
        <v>6962400</v>
      </c>
      <c r="F82" s="13">
        <v>1</v>
      </c>
      <c r="G82" s="13">
        <v>5</v>
      </c>
      <c r="H82" s="13">
        <v>0</v>
      </c>
      <c r="I82" s="13">
        <f t="shared" si="2"/>
        <v>6</v>
      </c>
      <c r="J82" s="30">
        <f t="shared" si="3"/>
        <v>0.86177180282661159</v>
      </c>
      <c r="K82" s="19" t="s">
        <v>24</v>
      </c>
      <c r="L82" s="20">
        <v>0.2</v>
      </c>
      <c r="M82" s="21">
        <v>39973</v>
      </c>
      <c r="N82" s="22" t="s">
        <v>25</v>
      </c>
      <c r="O82" s="22" t="s">
        <v>119</v>
      </c>
      <c r="P82" s="20">
        <v>48.582000000000001</v>
      </c>
      <c r="Q82" s="22" t="s">
        <v>26</v>
      </c>
      <c r="R82" s="20">
        <v>130.4</v>
      </c>
      <c r="S82" s="22" t="s">
        <v>27</v>
      </c>
      <c r="T82" s="22">
        <v>1000</v>
      </c>
      <c r="U82" s="23">
        <v>34.369999999999997</v>
      </c>
      <c r="V82" t="s">
        <v>28</v>
      </c>
    </row>
    <row r="83" spans="1:22" x14ac:dyDescent="0.25">
      <c r="A83" s="6" t="s">
        <v>282</v>
      </c>
      <c r="B83" s="7" t="s">
        <v>283</v>
      </c>
      <c r="C83" s="7" t="s">
        <v>284</v>
      </c>
      <c r="D83" s="7" t="s">
        <v>23</v>
      </c>
      <c r="E83" s="8">
        <v>154891</v>
      </c>
      <c r="F83" s="13">
        <v>0</v>
      </c>
      <c r="G83" s="13">
        <v>0</v>
      </c>
      <c r="H83" s="13">
        <v>5</v>
      </c>
      <c r="I83" s="13">
        <f t="shared" si="2"/>
        <v>5</v>
      </c>
      <c r="J83" s="30">
        <f t="shared" si="3"/>
        <v>32.280765183257905</v>
      </c>
      <c r="K83" s="19" t="s">
        <v>24</v>
      </c>
      <c r="L83" s="20">
        <v>0.45</v>
      </c>
      <c r="M83" s="21">
        <v>37429</v>
      </c>
      <c r="N83" s="22" t="s">
        <v>25</v>
      </c>
      <c r="O83" s="22"/>
      <c r="P83" s="20">
        <v>49.11</v>
      </c>
      <c r="Q83" s="22" t="s">
        <v>26</v>
      </c>
      <c r="R83" s="20">
        <v>123.11</v>
      </c>
      <c r="S83" s="22" t="s">
        <v>27</v>
      </c>
      <c r="T83" s="22">
        <v>0.5</v>
      </c>
      <c r="U83" s="23">
        <v>12</v>
      </c>
      <c r="V83" t="s">
        <v>285</v>
      </c>
    </row>
    <row r="84" spans="1:22" x14ac:dyDescent="0.25">
      <c r="A84" s="6" t="s">
        <v>286</v>
      </c>
      <c r="B84" s="7" t="s">
        <v>287</v>
      </c>
      <c r="C84" s="7" t="s">
        <v>288</v>
      </c>
      <c r="D84" s="7" t="s">
        <v>23</v>
      </c>
      <c r="E84" s="8">
        <v>405135</v>
      </c>
      <c r="F84" s="13">
        <v>0</v>
      </c>
      <c r="G84" s="13">
        <v>0</v>
      </c>
      <c r="H84" s="13">
        <v>21</v>
      </c>
      <c r="I84" s="13">
        <f t="shared" si="2"/>
        <v>21</v>
      </c>
      <c r="J84" s="30">
        <f t="shared" si="3"/>
        <v>51.834573660631641</v>
      </c>
      <c r="K84" s="19" t="s">
        <v>24</v>
      </c>
      <c r="L84" s="20">
        <v>0.45</v>
      </c>
      <c r="M84" s="21">
        <v>38916</v>
      </c>
      <c r="N84" s="22" t="s">
        <v>25</v>
      </c>
      <c r="O84" s="22"/>
      <c r="P84" s="20">
        <v>48.28</v>
      </c>
      <c r="Q84" s="22" t="s">
        <v>26</v>
      </c>
      <c r="R84" s="20">
        <v>123.19</v>
      </c>
      <c r="S84" s="22" t="s">
        <v>27</v>
      </c>
      <c r="T84" s="22">
        <v>0.5</v>
      </c>
      <c r="U84" s="23">
        <v>33</v>
      </c>
      <c r="V84" t="s">
        <v>285</v>
      </c>
    </row>
    <row r="85" spans="1:22" x14ac:dyDescent="0.25">
      <c r="A85" s="6" t="s">
        <v>289</v>
      </c>
      <c r="B85" s="7" t="s">
        <v>290</v>
      </c>
      <c r="C85" s="7" t="s">
        <v>291</v>
      </c>
      <c r="D85" s="7" t="s">
        <v>23</v>
      </c>
      <c r="E85" s="8">
        <v>7078721</v>
      </c>
      <c r="F85" s="13">
        <v>3</v>
      </c>
      <c r="G85" s="13">
        <v>12</v>
      </c>
      <c r="H85" s="13">
        <v>5</v>
      </c>
      <c r="I85" s="13">
        <f t="shared" si="2"/>
        <v>20</v>
      </c>
      <c r="J85" s="30">
        <f t="shared" si="3"/>
        <v>2.82536915920263</v>
      </c>
      <c r="K85" s="19" t="s">
        <v>24</v>
      </c>
      <c r="L85" s="20">
        <v>0.2</v>
      </c>
      <c r="M85" s="21">
        <v>39848</v>
      </c>
      <c r="N85" s="22" t="s">
        <v>25</v>
      </c>
      <c r="O85" s="22"/>
      <c r="P85" s="20">
        <v>50</v>
      </c>
      <c r="Q85" s="22" t="s">
        <v>26</v>
      </c>
      <c r="R85" s="20">
        <v>145</v>
      </c>
      <c r="S85" s="22" t="s">
        <v>27</v>
      </c>
      <c r="T85" s="22">
        <v>10</v>
      </c>
      <c r="U85" s="23">
        <v>32.56</v>
      </c>
      <c r="V85" t="s">
        <v>28</v>
      </c>
    </row>
    <row r="86" spans="1:22" x14ac:dyDescent="0.25">
      <c r="A86" s="6" t="s">
        <v>292</v>
      </c>
      <c r="B86" s="7" t="s">
        <v>293</v>
      </c>
      <c r="C86" s="7" t="s">
        <v>294</v>
      </c>
      <c r="D86" s="7" t="s">
        <v>23</v>
      </c>
      <c r="E86" s="8">
        <v>6426952</v>
      </c>
      <c r="F86" s="13">
        <v>0</v>
      </c>
      <c r="G86" s="13">
        <v>2</v>
      </c>
      <c r="H86" s="13">
        <v>0</v>
      </c>
      <c r="I86" s="13">
        <f t="shared" si="2"/>
        <v>2</v>
      </c>
      <c r="J86" s="30">
        <f t="shared" si="3"/>
        <v>0.31118950320462951</v>
      </c>
      <c r="K86" s="19" t="s">
        <v>24</v>
      </c>
      <c r="L86" s="20">
        <v>0.2</v>
      </c>
      <c r="M86" s="21">
        <v>39971</v>
      </c>
      <c r="N86" s="22" t="s">
        <v>25</v>
      </c>
      <c r="O86" s="22"/>
      <c r="P86" s="20">
        <v>48.39</v>
      </c>
      <c r="Q86" s="22" t="s">
        <v>26</v>
      </c>
      <c r="R86" s="20">
        <v>123.4</v>
      </c>
      <c r="S86" s="22" t="s">
        <v>27</v>
      </c>
      <c r="T86" s="22">
        <v>500</v>
      </c>
      <c r="U86" s="23">
        <v>32</v>
      </c>
      <c r="V86" t="s">
        <v>28</v>
      </c>
    </row>
    <row r="87" spans="1:22" x14ac:dyDescent="0.25">
      <c r="A87" s="6" t="s">
        <v>295</v>
      </c>
      <c r="B87" s="7" t="s">
        <v>296</v>
      </c>
      <c r="C87" s="7" t="s">
        <v>297</v>
      </c>
      <c r="D87" s="7" t="s">
        <v>23</v>
      </c>
      <c r="E87" s="8">
        <v>11627421</v>
      </c>
      <c r="F87" s="13">
        <v>1</v>
      </c>
      <c r="G87" s="13">
        <v>12</v>
      </c>
      <c r="H87" s="13">
        <v>12</v>
      </c>
      <c r="I87" s="13">
        <f t="shared" si="2"/>
        <v>25</v>
      </c>
      <c r="J87" s="30">
        <f t="shared" si="3"/>
        <v>2.1500898608556445</v>
      </c>
      <c r="K87" s="19" t="s">
        <v>24</v>
      </c>
      <c r="L87" s="20"/>
      <c r="M87" s="21">
        <v>39980</v>
      </c>
      <c r="N87" s="22" t="s">
        <v>25</v>
      </c>
      <c r="O87" s="22"/>
      <c r="P87" s="20">
        <v>54.1873</v>
      </c>
      <c r="Q87" s="22" t="s">
        <v>26</v>
      </c>
      <c r="R87" s="20">
        <v>7.8963999999999999</v>
      </c>
      <c r="S87" s="22" t="s">
        <v>65</v>
      </c>
      <c r="T87" s="22">
        <v>0.5</v>
      </c>
      <c r="U87" s="23">
        <v>31.55</v>
      </c>
      <c r="V87" t="s">
        <v>260</v>
      </c>
    </row>
    <row r="88" spans="1:22" x14ac:dyDescent="0.25">
      <c r="A88" s="6" t="s">
        <v>298</v>
      </c>
      <c r="B88" s="7" t="s">
        <v>299</v>
      </c>
      <c r="C88" s="7" t="s">
        <v>300</v>
      </c>
      <c r="D88" s="7" t="s">
        <v>23</v>
      </c>
      <c r="E88" s="8">
        <v>394500</v>
      </c>
      <c r="F88" s="13">
        <v>0</v>
      </c>
      <c r="G88" s="13">
        <v>0</v>
      </c>
      <c r="H88" s="13">
        <v>10</v>
      </c>
      <c r="I88" s="13">
        <f t="shared" si="2"/>
        <v>10</v>
      </c>
      <c r="J88" s="30">
        <f t="shared" si="3"/>
        <v>25.348542458808616</v>
      </c>
      <c r="K88" s="19" t="s">
        <v>24</v>
      </c>
      <c r="L88" s="20">
        <v>0.45</v>
      </c>
      <c r="M88" s="21">
        <v>38896</v>
      </c>
      <c r="N88" s="22" t="s">
        <v>25</v>
      </c>
      <c r="O88" s="22"/>
      <c r="P88" s="20">
        <v>49.19</v>
      </c>
      <c r="Q88" s="22" t="s">
        <v>26</v>
      </c>
      <c r="R88" s="20">
        <v>123.15</v>
      </c>
      <c r="S88" s="22" t="s">
        <v>27</v>
      </c>
      <c r="T88" s="22">
        <v>0.5</v>
      </c>
      <c r="U88" s="23">
        <v>23.3</v>
      </c>
      <c r="V88" t="s">
        <v>285</v>
      </c>
    </row>
    <row r="89" spans="1:22" x14ac:dyDescent="0.25">
      <c r="A89" s="9" t="s">
        <v>301</v>
      </c>
      <c r="B89" s="10" t="s">
        <v>302</v>
      </c>
      <c r="C89" s="10" t="s">
        <v>303</v>
      </c>
      <c r="D89" s="10"/>
      <c r="E89" s="11">
        <v>926833</v>
      </c>
      <c r="F89" s="14">
        <v>0</v>
      </c>
      <c r="G89" s="14">
        <v>0</v>
      </c>
      <c r="H89" s="14">
        <v>1</v>
      </c>
      <c r="I89" s="14">
        <f t="shared" si="2"/>
        <v>1</v>
      </c>
      <c r="J89" s="31">
        <f t="shared" si="3"/>
        <v>1.0789430242557181</v>
      </c>
      <c r="K89" s="25" t="s">
        <v>24</v>
      </c>
      <c r="L89" s="26">
        <v>0.22</v>
      </c>
      <c r="M89" s="27">
        <v>39922</v>
      </c>
      <c r="N89" s="28" t="s">
        <v>25</v>
      </c>
      <c r="O89" s="28"/>
      <c r="P89" s="26">
        <v>9.9077400000000004</v>
      </c>
      <c r="Q89" s="28" t="s">
        <v>145</v>
      </c>
      <c r="R89" s="26">
        <v>150.11000000000001</v>
      </c>
      <c r="S89" s="28" t="s">
        <v>27</v>
      </c>
      <c r="T89" s="28">
        <v>10</v>
      </c>
      <c r="U89" s="29">
        <v>33</v>
      </c>
      <c r="V89" t="s">
        <v>182</v>
      </c>
    </row>
  </sheetData>
  <mergeCells count="3">
    <mergeCell ref="A2:E2"/>
    <mergeCell ref="K2:U2"/>
    <mergeCell ref="F2:J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Nasko</dc:creator>
  <cp:lastModifiedBy>Ramya Elavarsu</cp:lastModifiedBy>
  <dcterms:created xsi:type="dcterms:W3CDTF">2016-12-08T20:34:02Z</dcterms:created>
  <dcterms:modified xsi:type="dcterms:W3CDTF">2018-12-13T13:22:09Z</dcterms:modified>
</cp:coreProperties>
</file>