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ntonella/Documents/AALavoro/UNT/labwork/Projects/NPFs/NPFs_texts/Frontier_paper/AAA_Reviewed_paper/figures_reviewed/"/>
    </mc:Choice>
  </mc:AlternateContent>
  <bookViews>
    <workbookView xWindow="3440" yWindow="460" windowWidth="34120" windowHeight="143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6" i="1" l="1"/>
  <c r="K3" i="1"/>
  <c r="M3" i="1"/>
  <c r="K26" i="1"/>
  <c r="M26" i="1"/>
  <c r="D47" i="1"/>
  <c r="C47" i="1"/>
  <c r="K29" i="1"/>
  <c r="M29" i="1"/>
  <c r="K10" i="1"/>
  <c r="M10" i="1"/>
  <c r="L46" i="1"/>
  <c r="K48" i="1"/>
  <c r="J47" i="1"/>
  <c r="K32" i="1"/>
  <c r="E47" i="1"/>
  <c r="F47" i="1"/>
  <c r="G47" i="1"/>
  <c r="H47" i="1"/>
  <c r="I47" i="1"/>
  <c r="K5" i="1"/>
  <c r="K6" i="1"/>
  <c r="K7" i="1"/>
  <c r="K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30" i="1"/>
  <c r="K31" i="1"/>
  <c r="K33" i="1"/>
  <c r="K34" i="1"/>
  <c r="K35" i="1"/>
  <c r="K37" i="1"/>
  <c r="K39" i="1"/>
  <c r="K40" i="1"/>
  <c r="K42" i="1"/>
  <c r="K43" i="1"/>
  <c r="K4" i="1"/>
  <c r="K36" i="1"/>
  <c r="K38" i="1"/>
  <c r="K41" i="1"/>
  <c r="K44" i="1"/>
  <c r="K46" i="1"/>
  <c r="M44" i="1"/>
  <c r="M19" i="1"/>
  <c r="M17" i="1"/>
  <c r="K47" i="1"/>
  <c r="K49" i="1"/>
  <c r="M46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5" i="1"/>
  <c r="M24" i="1"/>
  <c r="M23" i="1"/>
  <c r="M22" i="1"/>
  <c r="M21" i="1"/>
  <c r="M20" i="1"/>
  <c r="M18" i="1"/>
  <c r="M16" i="1"/>
  <c r="M15" i="1"/>
  <c r="M14" i="1"/>
  <c r="M13" i="1"/>
  <c r="M12" i="1"/>
  <c r="M11" i="1"/>
  <c r="M9" i="1"/>
  <c r="M8" i="1"/>
  <c r="M7" i="1"/>
  <c r="M6" i="1"/>
  <c r="M5" i="1"/>
  <c r="M4" i="1"/>
  <c r="J49" i="1"/>
  <c r="C49" i="1"/>
  <c r="D49" i="1"/>
  <c r="I49" i="1"/>
  <c r="H49" i="1"/>
  <c r="G49" i="1"/>
  <c r="F49" i="1"/>
  <c r="E49" i="1"/>
</calcChain>
</file>

<file path=xl/sharedStrings.xml><?xml version="1.0" encoding="utf-8"?>
<sst xmlns="http://schemas.openxmlformats.org/spreadsheetml/2006/main" count="117" uniqueCount="108">
  <si>
    <t>Genome</t>
  </si>
  <si>
    <t>Aquilegia coerulea</t>
  </si>
  <si>
    <t xml:space="preserve">Arabidopsis lyrata </t>
  </si>
  <si>
    <t xml:space="preserve">Arabidopsis thaliana </t>
  </si>
  <si>
    <t>Arachis duranensis</t>
  </si>
  <si>
    <t>Brachypodium distachyon</t>
  </si>
  <si>
    <t xml:space="preserve">Capsella rubella </t>
  </si>
  <si>
    <t xml:space="preserve">Carica papaya </t>
  </si>
  <si>
    <t>Cicer arietinum</t>
  </si>
  <si>
    <t>Citrus clementina</t>
  </si>
  <si>
    <t>Cucumis sativus</t>
  </si>
  <si>
    <t>Fragaria vesca</t>
  </si>
  <si>
    <t>Gossypium raimondii</t>
  </si>
  <si>
    <t>Linum usitatissimum</t>
  </si>
  <si>
    <t>Manihot esculenta</t>
  </si>
  <si>
    <t>Medicago truncatula</t>
  </si>
  <si>
    <t>Mimulus guttatus</t>
  </si>
  <si>
    <t>Oryza sativa</t>
  </si>
  <si>
    <t>Phaseolus vulgaris</t>
  </si>
  <si>
    <t xml:space="preserve">Physcomitrella patens </t>
  </si>
  <si>
    <t>Populus trichocarpa</t>
  </si>
  <si>
    <t xml:space="preserve">Prunus persica </t>
  </si>
  <si>
    <t>Ricinus communis</t>
  </si>
  <si>
    <t xml:space="preserve">Setaria italica </t>
  </si>
  <si>
    <t>Solanum lycopersicum</t>
  </si>
  <si>
    <t>Solanum tuberosum</t>
  </si>
  <si>
    <t xml:space="preserve">Sorghum bicolor </t>
  </si>
  <si>
    <t>Theobroma cacao</t>
  </si>
  <si>
    <t>Vitis vinifera</t>
  </si>
  <si>
    <t xml:space="preserve">Zea mays </t>
  </si>
  <si>
    <t>NPF1</t>
  </si>
  <si>
    <t>NPF2</t>
  </si>
  <si>
    <t>NPF3</t>
  </si>
  <si>
    <t>NPF4</t>
  </si>
  <si>
    <t>NPF5</t>
  </si>
  <si>
    <t>NPF6</t>
  </si>
  <si>
    <t>NPF7</t>
  </si>
  <si>
    <t>NPF8</t>
  </si>
  <si>
    <t>Total</t>
  </si>
  <si>
    <t>ExxER/K</t>
  </si>
  <si>
    <t>Lotus japonicus</t>
  </si>
  <si>
    <t>Citrus sinensis</t>
  </si>
  <si>
    <t>total per subfamily</t>
  </si>
  <si>
    <t>%ExxER/K</t>
  </si>
  <si>
    <t>Abb.</t>
  </si>
  <si>
    <r>
      <t>RLGNSCILLIMISGM</t>
    </r>
    <r>
      <rPr>
        <sz val="8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>FAYKGVASNLITYLTDVV</t>
    </r>
  </si>
  <si>
    <t>Ananas comosus</t>
  </si>
  <si>
    <t>Acom</t>
  </si>
  <si>
    <t>Acoe</t>
  </si>
  <si>
    <t>Daucus carota</t>
  </si>
  <si>
    <t>Eutrema salsugineum</t>
  </si>
  <si>
    <t>Zostera marina</t>
  </si>
  <si>
    <t>Zmar</t>
  </si>
  <si>
    <t>Amborella trichopoda</t>
  </si>
  <si>
    <t>Atri</t>
  </si>
  <si>
    <t xml:space="preserve">Selaginella moellendorffii </t>
  </si>
  <si>
    <t>Csin</t>
  </si>
  <si>
    <t>Csat</t>
  </si>
  <si>
    <t>Ppat</t>
  </si>
  <si>
    <t>Brapa#Bra007050</t>
  </si>
  <si>
    <t>Brassica rapa</t>
  </si>
  <si>
    <t>Musa acuminata</t>
  </si>
  <si>
    <t>Marchantia polymorpha</t>
  </si>
  <si>
    <t>At</t>
  </si>
  <si>
    <t>Ad</t>
  </si>
  <si>
    <t>Bd</t>
  </si>
  <si>
    <t>Br</t>
  </si>
  <si>
    <t>Cr</t>
  </si>
  <si>
    <t>Cp</t>
  </si>
  <si>
    <t>Ca</t>
  </si>
  <si>
    <t>Cc</t>
  </si>
  <si>
    <t>Dc</t>
  </si>
  <si>
    <t>Eg</t>
  </si>
  <si>
    <t>Es</t>
  </si>
  <si>
    <t>Fv</t>
  </si>
  <si>
    <t>Gm</t>
  </si>
  <si>
    <t>Gr</t>
  </si>
  <si>
    <t>Lu</t>
  </si>
  <si>
    <t>Lj</t>
  </si>
  <si>
    <t>Me</t>
  </si>
  <si>
    <t>Mp</t>
  </si>
  <si>
    <t>Mt</t>
  </si>
  <si>
    <t>Mg</t>
  </si>
  <si>
    <t>Ma</t>
  </si>
  <si>
    <t>Os</t>
  </si>
  <si>
    <t>Pv</t>
  </si>
  <si>
    <t>Pt</t>
  </si>
  <si>
    <t>Pp</t>
  </si>
  <si>
    <t>Rc</t>
  </si>
  <si>
    <t>Sm</t>
  </si>
  <si>
    <t>Si</t>
  </si>
  <si>
    <t>Sl</t>
  </si>
  <si>
    <t>St</t>
  </si>
  <si>
    <t>Sb</t>
  </si>
  <si>
    <t>Tc</t>
  </si>
  <si>
    <t>Vv</t>
  </si>
  <si>
    <t>Zm</t>
  </si>
  <si>
    <t>Al</t>
  </si>
  <si>
    <t>AT1G32450</t>
  </si>
  <si>
    <t>Eucalyptus grandis</t>
  </si>
  <si>
    <t xml:space="preserve">Glycine max </t>
  </si>
  <si>
    <t xml:space="preserve">The number of NPFs belonging to each of the eight subfamilies is shown for each genome. </t>
  </si>
  <si>
    <t xml:space="preserve">A green color scale was used to represent the abundance of NPFs, with darker green cells representing subfamilies or genomes with more NPFs.  </t>
  </si>
  <si>
    <t xml:space="preserve">The conservation of the ExxER/K motif is shown for each subfamily and each genome. </t>
  </si>
  <si>
    <t xml:space="preserve">A red color scale was used to represent the conservation of the motif, with darker red cells representing the subfamilies or genomes with more conserved motif.  </t>
  </si>
  <si>
    <t>ExxER/K (%)</t>
  </si>
  <si>
    <t>Supplementary Table 2. Distribution of NPF genes in the eight subfamilies and conservation of the ExxER/K motif within genomes and subfamilies.</t>
  </si>
  <si>
    <t>KW/AB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</si>
</sst>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ourier"/>
    </font>
    <font>
      <b/>
      <sz val="12"/>
      <color rgb="FF222222"/>
      <name val="Courie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</font>
    <font>
      <b/>
      <sz val="14"/>
      <color rgb="FF222222"/>
      <name val="Times New Roman"/>
    </font>
    <font>
      <b/>
      <sz val="14"/>
      <color theme="1"/>
      <name val="Times New Roman"/>
    </font>
    <font>
      <b/>
      <i/>
      <sz val="12"/>
      <color rgb="FF222222"/>
      <name val="Times New Roman"/>
    </font>
    <font>
      <sz val="12"/>
      <color rgb="FF222222"/>
      <name val="Times New Roman"/>
    </font>
    <font>
      <sz val="12"/>
      <color theme="1"/>
      <name val="Times New Roman"/>
    </font>
    <font>
      <b/>
      <i/>
      <sz val="12"/>
      <color theme="1"/>
      <name val="Times New Roman"/>
    </font>
    <font>
      <b/>
      <i/>
      <sz val="12"/>
      <color rgb="FF000000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/>
    <xf numFmtId="0" fontId="2" fillId="0" borderId="0" xfId="0" applyFont="1" applyFill="1" applyBorder="1" applyAlignment="1">
      <alignment vertical="center" wrapText="1"/>
    </xf>
    <xf numFmtId="9" fontId="0" fillId="0" borderId="0" xfId="0" applyNumberFormat="1"/>
    <xf numFmtId="9" fontId="2" fillId="0" borderId="0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9" fontId="4" fillId="0" borderId="0" xfId="0" applyNumberFormat="1" applyFont="1"/>
    <xf numFmtId="0" fontId="9" fillId="0" borderId="21" xfId="0" applyFont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2" fillId="0" borderId="17" xfId="0" applyFont="1" applyBorder="1"/>
    <xf numFmtId="0" fontId="12" fillId="0" borderId="12" xfId="0" applyFont="1" applyBorder="1"/>
    <xf numFmtId="0" fontId="12" fillId="0" borderId="18" xfId="0" applyFont="1" applyBorder="1"/>
    <xf numFmtId="0" fontId="13" fillId="0" borderId="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5" fillId="0" borderId="15" xfId="0" applyFont="1" applyBorder="1"/>
    <xf numFmtId="0" fontId="15" fillId="0" borderId="9" xfId="0" applyFont="1" applyBorder="1"/>
    <xf numFmtId="9" fontId="15" fillId="0" borderId="16" xfId="1" applyFont="1" applyBorder="1"/>
    <xf numFmtId="0" fontId="13" fillId="0" borderId="1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5" fillId="0" borderId="7" xfId="0" applyFont="1" applyBorder="1"/>
    <xf numFmtId="0" fontId="14" fillId="0" borderId="5" xfId="0" applyFont="1" applyFill="1" applyBorder="1" applyAlignment="1">
      <alignment vertical="center" wrapText="1"/>
    </xf>
    <xf numFmtId="9" fontId="15" fillId="0" borderId="20" xfId="1" applyFont="1" applyBorder="1"/>
    <xf numFmtId="0" fontId="16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2" xfId="0" applyFont="1" applyBorder="1"/>
    <xf numFmtId="0" fontId="14" fillId="0" borderId="1" xfId="0" applyFont="1" applyFill="1" applyBorder="1" applyAlignment="1">
      <alignment vertical="center" wrapText="1"/>
    </xf>
    <xf numFmtId="9" fontId="14" fillId="0" borderId="3" xfId="0" applyNumberFormat="1" applyFont="1" applyFill="1" applyBorder="1" applyAlignment="1">
      <alignment vertical="center" wrapText="1"/>
    </xf>
    <xf numFmtId="9" fontId="15" fillId="0" borderId="3" xfId="0" applyNumberFormat="1" applyFont="1" applyBorder="1"/>
    <xf numFmtId="0" fontId="13" fillId="0" borderId="1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17" xfId="0" applyFont="1" applyBorder="1"/>
    <xf numFmtId="0" fontId="14" fillId="0" borderId="12" xfId="0" applyFont="1" applyFill="1" applyBorder="1" applyAlignment="1">
      <alignment vertical="center" wrapText="1"/>
    </xf>
    <xf numFmtId="9" fontId="15" fillId="0" borderId="18" xfId="0" applyNumberFormat="1" applyFont="1" applyBorder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7"/>
  <sheetViews>
    <sheetView tabSelected="1" topLeftCell="A35" zoomScale="150" zoomScaleNormal="150" zoomScalePageLayoutView="150" workbookViewId="0">
      <selection activeCell="F12" sqref="F12"/>
    </sheetView>
  </sheetViews>
  <sheetFormatPr baseColWidth="10" defaultRowHeight="16" x14ac:dyDescent="0.2"/>
  <cols>
    <col min="1" max="1" width="35.1640625" style="1" customWidth="1"/>
    <col min="2" max="2" width="10.83203125" style="1" customWidth="1"/>
    <col min="3" max="3" width="10.6640625" customWidth="1"/>
    <col min="13" max="13" width="15" customWidth="1"/>
  </cols>
  <sheetData>
    <row r="1" spans="1:13" s="13" customFormat="1" ht="29" customHeight="1" x14ac:dyDescent="0.2">
      <c r="A1" s="14" t="s">
        <v>106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20" thickBot="1" x14ac:dyDescent="0.3">
      <c r="A2" s="16" t="s">
        <v>0</v>
      </c>
      <c r="B2" s="17" t="s">
        <v>44</v>
      </c>
      <c r="C2" s="18" t="s">
        <v>30</v>
      </c>
      <c r="D2" s="19" t="s">
        <v>31</v>
      </c>
      <c r="E2" s="19" t="s">
        <v>32</v>
      </c>
      <c r="F2" s="19" t="s">
        <v>33</v>
      </c>
      <c r="G2" s="19" t="s">
        <v>34</v>
      </c>
      <c r="H2" s="19" t="s">
        <v>35</v>
      </c>
      <c r="I2" s="19" t="s">
        <v>36</v>
      </c>
      <c r="J2" s="20" t="s">
        <v>37</v>
      </c>
      <c r="K2" s="21" t="s">
        <v>38</v>
      </c>
      <c r="L2" s="22" t="s">
        <v>39</v>
      </c>
      <c r="M2" s="23" t="s">
        <v>105</v>
      </c>
    </row>
    <row r="3" spans="1:13" s="7" customFormat="1" ht="17" thickTop="1" x14ac:dyDescent="0.2">
      <c r="A3" s="24" t="s">
        <v>53</v>
      </c>
      <c r="B3" s="25" t="s">
        <v>54</v>
      </c>
      <c r="C3" s="26">
        <v>1</v>
      </c>
      <c r="D3" s="27">
        <v>2</v>
      </c>
      <c r="E3" s="27">
        <v>2</v>
      </c>
      <c r="F3" s="27">
        <v>4</v>
      </c>
      <c r="G3" s="27">
        <v>10</v>
      </c>
      <c r="H3" s="27">
        <v>4</v>
      </c>
      <c r="I3" s="27">
        <v>2</v>
      </c>
      <c r="J3" s="28">
        <v>5</v>
      </c>
      <c r="K3" s="29">
        <f>SUM(C3:J3)</f>
        <v>30</v>
      </c>
      <c r="L3" s="30">
        <v>22</v>
      </c>
      <c r="M3" s="31">
        <f>L3/K3</f>
        <v>0.73333333333333328</v>
      </c>
    </row>
    <row r="4" spans="1:13" s="6" customFormat="1" x14ac:dyDescent="0.2">
      <c r="A4" s="32" t="s">
        <v>46</v>
      </c>
      <c r="B4" s="33" t="s">
        <v>47</v>
      </c>
      <c r="C4" s="34">
        <v>0</v>
      </c>
      <c r="D4" s="35">
        <v>5</v>
      </c>
      <c r="E4" s="35">
        <v>2</v>
      </c>
      <c r="F4" s="35">
        <v>7</v>
      </c>
      <c r="G4" s="35">
        <v>14</v>
      </c>
      <c r="H4" s="35">
        <v>5</v>
      </c>
      <c r="I4" s="35">
        <v>6</v>
      </c>
      <c r="J4" s="36">
        <v>4</v>
      </c>
      <c r="K4" s="37">
        <f>SUM(C4:J4)</f>
        <v>43</v>
      </c>
      <c r="L4" s="38">
        <v>24</v>
      </c>
      <c r="M4" s="39">
        <f t="shared" ref="M4:M46" si="0">L4/K4</f>
        <v>0.55813953488372092</v>
      </c>
    </row>
    <row r="5" spans="1:13" x14ac:dyDescent="0.2">
      <c r="A5" s="40" t="s">
        <v>1</v>
      </c>
      <c r="B5" s="41" t="s">
        <v>48</v>
      </c>
      <c r="C5" s="42">
        <v>6</v>
      </c>
      <c r="D5" s="43">
        <v>7</v>
      </c>
      <c r="E5" s="43">
        <v>3</v>
      </c>
      <c r="F5" s="43">
        <v>12</v>
      </c>
      <c r="G5" s="43">
        <v>9</v>
      </c>
      <c r="H5" s="43">
        <v>5</v>
      </c>
      <c r="I5" s="43">
        <v>3</v>
      </c>
      <c r="J5" s="44">
        <v>6</v>
      </c>
      <c r="K5" s="45">
        <f t="shared" ref="K5:K11" si="1">SUM(C5:J5)</f>
        <v>51</v>
      </c>
      <c r="L5" s="46">
        <v>30</v>
      </c>
      <c r="M5" s="47">
        <f t="shared" si="0"/>
        <v>0.58823529411764708</v>
      </c>
    </row>
    <row r="6" spans="1:13" x14ac:dyDescent="0.2">
      <c r="A6" s="40" t="s">
        <v>2</v>
      </c>
      <c r="B6" s="41" t="s">
        <v>97</v>
      </c>
      <c r="C6" s="42">
        <v>3</v>
      </c>
      <c r="D6" s="43">
        <v>11</v>
      </c>
      <c r="E6" s="43">
        <v>1</v>
      </c>
      <c r="F6" s="43">
        <v>8</v>
      </c>
      <c r="G6" s="43">
        <v>15</v>
      </c>
      <c r="H6" s="43">
        <v>4</v>
      </c>
      <c r="I6" s="43">
        <v>3</v>
      </c>
      <c r="J6" s="44">
        <v>5</v>
      </c>
      <c r="K6" s="45">
        <f t="shared" si="1"/>
        <v>50</v>
      </c>
      <c r="L6" s="46">
        <v>31</v>
      </c>
      <c r="M6" s="48">
        <f t="shared" si="0"/>
        <v>0.62</v>
      </c>
    </row>
    <row r="7" spans="1:13" x14ac:dyDescent="0.2">
      <c r="A7" s="40" t="s">
        <v>3</v>
      </c>
      <c r="B7" s="41" t="s">
        <v>63</v>
      </c>
      <c r="C7" s="42">
        <v>3</v>
      </c>
      <c r="D7" s="43">
        <v>14</v>
      </c>
      <c r="E7" s="43">
        <v>1</v>
      </c>
      <c r="F7" s="43">
        <v>7</v>
      </c>
      <c r="G7" s="43">
        <v>15</v>
      </c>
      <c r="H7" s="43">
        <v>4</v>
      </c>
      <c r="I7" s="43">
        <v>3</v>
      </c>
      <c r="J7" s="44">
        <v>5</v>
      </c>
      <c r="K7" s="45">
        <f t="shared" si="1"/>
        <v>52</v>
      </c>
      <c r="L7" s="46">
        <v>31</v>
      </c>
      <c r="M7" s="48">
        <f t="shared" si="0"/>
        <v>0.59615384615384615</v>
      </c>
    </row>
    <row r="8" spans="1:13" x14ac:dyDescent="0.2">
      <c r="A8" s="49" t="s">
        <v>4</v>
      </c>
      <c r="B8" s="50" t="s">
        <v>64</v>
      </c>
      <c r="C8" s="42">
        <v>7</v>
      </c>
      <c r="D8" s="43">
        <v>10</v>
      </c>
      <c r="E8" s="43">
        <v>3</v>
      </c>
      <c r="F8" s="43">
        <v>10</v>
      </c>
      <c r="G8" s="43">
        <v>15</v>
      </c>
      <c r="H8" s="43">
        <v>7</v>
      </c>
      <c r="I8" s="43">
        <v>4</v>
      </c>
      <c r="J8" s="44">
        <v>7</v>
      </c>
      <c r="K8" s="45">
        <f t="shared" si="1"/>
        <v>63</v>
      </c>
      <c r="L8" s="46">
        <v>37</v>
      </c>
      <c r="M8" s="48">
        <f t="shared" si="0"/>
        <v>0.58730158730158732</v>
      </c>
    </row>
    <row r="9" spans="1:13" x14ac:dyDescent="0.2">
      <c r="A9" s="40" t="s">
        <v>5</v>
      </c>
      <c r="B9" s="41" t="s">
        <v>65</v>
      </c>
      <c r="C9" s="42">
        <v>2</v>
      </c>
      <c r="D9" s="43">
        <v>5</v>
      </c>
      <c r="E9" s="43">
        <v>4</v>
      </c>
      <c r="F9" s="43">
        <v>10</v>
      </c>
      <c r="G9" s="43">
        <v>19</v>
      </c>
      <c r="H9" s="43">
        <v>7</v>
      </c>
      <c r="I9" s="43">
        <v>11</v>
      </c>
      <c r="J9" s="44">
        <v>16</v>
      </c>
      <c r="K9" s="45">
        <v>74</v>
      </c>
      <c r="L9" s="46">
        <v>37</v>
      </c>
      <c r="M9" s="48">
        <f t="shared" si="0"/>
        <v>0.5</v>
      </c>
    </row>
    <row r="10" spans="1:13" x14ac:dyDescent="0.2">
      <c r="A10" s="40" t="s">
        <v>60</v>
      </c>
      <c r="B10" s="41" t="s">
        <v>66</v>
      </c>
      <c r="C10" s="42">
        <v>3</v>
      </c>
      <c r="D10" s="43">
        <v>16</v>
      </c>
      <c r="E10" s="43">
        <v>3</v>
      </c>
      <c r="F10" s="43">
        <v>5</v>
      </c>
      <c r="G10" s="43">
        <v>21</v>
      </c>
      <c r="H10" s="43">
        <v>7</v>
      </c>
      <c r="I10" s="43">
        <v>3</v>
      </c>
      <c r="J10" s="44">
        <v>7</v>
      </c>
      <c r="K10" s="45">
        <f t="shared" si="1"/>
        <v>65</v>
      </c>
      <c r="L10" s="46">
        <v>49</v>
      </c>
      <c r="M10" s="48">
        <f t="shared" si="0"/>
        <v>0.75384615384615383</v>
      </c>
    </row>
    <row r="11" spans="1:13" x14ac:dyDescent="0.2">
      <c r="A11" s="40" t="s">
        <v>6</v>
      </c>
      <c r="B11" s="41" t="s">
        <v>67</v>
      </c>
      <c r="C11" s="42">
        <v>3</v>
      </c>
      <c r="D11" s="43">
        <v>12</v>
      </c>
      <c r="E11" s="43">
        <v>1</v>
      </c>
      <c r="F11" s="43">
        <v>5</v>
      </c>
      <c r="G11" s="43">
        <v>15</v>
      </c>
      <c r="H11" s="43">
        <v>4</v>
      </c>
      <c r="I11" s="43">
        <v>3</v>
      </c>
      <c r="J11" s="44">
        <v>5</v>
      </c>
      <c r="K11" s="45">
        <f t="shared" si="1"/>
        <v>48</v>
      </c>
      <c r="L11" s="46">
        <v>34</v>
      </c>
      <c r="M11" s="48">
        <f t="shared" si="0"/>
        <v>0.70833333333333337</v>
      </c>
    </row>
    <row r="12" spans="1:13" x14ac:dyDescent="0.2">
      <c r="A12" s="40" t="s">
        <v>7</v>
      </c>
      <c r="B12" s="41" t="s">
        <v>68</v>
      </c>
      <c r="C12" s="42">
        <v>3</v>
      </c>
      <c r="D12" s="43">
        <v>12</v>
      </c>
      <c r="E12" s="43">
        <v>2</v>
      </c>
      <c r="F12" s="43">
        <v>6</v>
      </c>
      <c r="G12" s="43">
        <v>10</v>
      </c>
      <c r="H12" s="43">
        <v>7</v>
      </c>
      <c r="I12" s="43">
        <v>3</v>
      </c>
      <c r="J12" s="44">
        <v>4</v>
      </c>
      <c r="K12" s="45">
        <f t="shared" ref="K12:K42" si="2">SUM(C12:J12)</f>
        <v>47</v>
      </c>
      <c r="L12" s="46">
        <v>32</v>
      </c>
      <c r="M12" s="48">
        <f t="shared" si="0"/>
        <v>0.68085106382978722</v>
      </c>
    </row>
    <row r="13" spans="1:13" x14ac:dyDescent="0.2">
      <c r="A13" s="49" t="s">
        <v>8</v>
      </c>
      <c r="B13" s="50" t="s">
        <v>69</v>
      </c>
      <c r="C13" s="42">
        <v>5</v>
      </c>
      <c r="D13" s="43">
        <v>10</v>
      </c>
      <c r="E13" s="43">
        <v>4</v>
      </c>
      <c r="F13" s="43">
        <v>6</v>
      </c>
      <c r="G13" s="43">
        <v>7</v>
      </c>
      <c r="H13" s="43">
        <v>3</v>
      </c>
      <c r="I13" s="43">
        <v>4</v>
      </c>
      <c r="J13" s="44">
        <v>4</v>
      </c>
      <c r="K13" s="45">
        <f t="shared" si="2"/>
        <v>43</v>
      </c>
      <c r="L13" s="46">
        <v>28</v>
      </c>
      <c r="M13" s="48">
        <f t="shared" si="0"/>
        <v>0.65116279069767447</v>
      </c>
    </row>
    <row r="14" spans="1:13" x14ac:dyDescent="0.2">
      <c r="A14" s="51" t="s">
        <v>9</v>
      </c>
      <c r="B14" s="52" t="s">
        <v>70</v>
      </c>
      <c r="C14" s="42">
        <v>8</v>
      </c>
      <c r="D14" s="43">
        <v>5</v>
      </c>
      <c r="E14" s="43">
        <v>3</v>
      </c>
      <c r="F14" s="43">
        <v>8</v>
      </c>
      <c r="G14" s="43">
        <v>12</v>
      </c>
      <c r="H14" s="43">
        <v>4</v>
      </c>
      <c r="I14" s="43">
        <v>3</v>
      </c>
      <c r="J14" s="44">
        <v>4</v>
      </c>
      <c r="K14" s="45">
        <f t="shared" si="2"/>
        <v>47</v>
      </c>
      <c r="L14" s="46">
        <v>32</v>
      </c>
      <c r="M14" s="48">
        <f t="shared" si="0"/>
        <v>0.68085106382978722</v>
      </c>
    </row>
    <row r="15" spans="1:13" x14ac:dyDescent="0.2">
      <c r="A15" s="51" t="s">
        <v>41</v>
      </c>
      <c r="B15" s="52" t="s">
        <v>56</v>
      </c>
      <c r="C15" s="42">
        <v>7</v>
      </c>
      <c r="D15" s="43">
        <v>7</v>
      </c>
      <c r="E15" s="43">
        <v>3</v>
      </c>
      <c r="F15" s="43">
        <v>9</v>
      </c>
      <c r="G15" s="43">
        <v>8</v>
      </c>
      <c r="H15" s="43">
        <v>6</v>
      </c>
      <c r="I15" s="43">
        <v>4</v>
      </c>
      <c r="J15" s="44">
        <v>4</v>
      </c>
      <c r="K15" s="45">
        <f t="shared" si="2"/>
        <v>48</v>
      </c>
      <c r="L15" s="46">
        <v>32</v>
      </c>
      <c r="M15" s="48">
        <f t="shared" si="0"/>
        <v>0.66666666666666663</v>
      </c>
    </row>
    <row r="16" spans="1:13" x14ac:dyDescent="0.2">
      <c r="A16" s="40" t="s">
        <v>10</v>
      </c>
      <c r="B16" s="41" t="s">
        <v>57</v>
      </c>
      <c r="C16" s="42">
        <v>4</v>
      </c>
      <c r="D16" s="43">
        <v>8</v>
      </c>
      <c r="E16" s="43">
        <v>2</v>
      </c>
      <c r="F16" s="43">
        <v>7</v>
      </c>
      <c r="G16" s="43">
        <v>17</v>
      </c>
      <c r="H16" s="43">
        <v>6</v>
      </c>
      <c r="I16" s="43">
        <v>5</v>
      </c>
      <c r="J16" s="44">
        <v>3</v>
      </c>
      <c r="K16" s="45">
        <f t="shared" si="2"/>
        <v>52</v>
      </c>
      <c r="L16" s="46">
        <v>34</v>
      </c>
      <c r="M16" s="48">
        <f t="shared" si="0"/>
        <v>0.65384615384615385</v>
      </c>
    </row>
    <row r="17" spans="1:13" x14ac:dyDescent="0.2">
      <c r="A17" s="40" t="s">
        <v>49</v>
      </c>
      <c r="B17" s="41" t="s">
        <v>71</v>
      </c>
      <c r="C17" s="42">
        <v>10</v>
      </c>
      <c r="D17" s="43">
        <v>8</v>
      </c>
      <c r="E17" s="43">
        <v>3</v>
      </c>
      <c r="F17" s="43">
        <v>12</v>
      </c>
      <c r="G17" s="43">
        <v>16</v>
      </c>
      <c r="H17" s="43">
        <v>9</v>
      </c>
      <c r="I17" s="43">
        <v>4</v>
      </c>
      <c r="J17" s="44">
        <v>7</v>
      </c>
      <c r="K17" s="45">
        <f t="shared" si="2"/>
        <v>69</v>
      </c>
      <c r="L17" s="46">
        <v>47</v>
      </c>
      <c r="M17" s="48">
        <f t="shared" si="0"/>
        <v>0.6811594202898551</v>
      </c>
    </row>
    <row r="18" spans="1:13" x14ac:dyDescent="0.2">
      <c r="A18" s="40" t="s">
        <v>99</v>
      </c>
      <c r="B18" s="41" t="s">
        <v>72</v>
      </c>
      <c r="C18" s="53">
        <v>4</v>
      </c>
      <c r="D18" s="43">
        <v>12</v>
      </c>
      <c r="E18" s="43">
        <v>3</v>
      </c>
      <c r="F18" s="43">
        <v>9</v>
      </c>
      <c r="G18" s="43">
        <v>15</v>
      </c>
      <c r="H18" s="43">
        <v>6</v>
      </c>
      <c r="I18" s="43">
        <v>4</v>
      </c>
      <c r="J18" s="44">
        <v>5</v>
      </c>
      <c r="K18" s="45">
        <f t="shared" si="2"/>
        <v>58</v>
      </c>
      <c r="L18" s="46">
        <v>40</v>
      </c>
      <c r="M18" s="48">
        <f t="shared" si="0"/>
        <v>0.68965517241379315</v>
      </c>
    </row>
    <row r="19" spans="1:13" x14ac:dyDescent="0.2">
      <c r="A19" s="40" t="s">
        <v>50</v>
      </c>
      <c r="B19" s="41" t="s">
        <v>73</v>
      </c>
      <c r="C19" s="53">
        <v>2</v>
      </c>
      <c r="D19" s="43">
        <v>9</v>
      </c>
      <c r="E19" s="43">
        <v>1</v>
      </c>
      <c r="F19" s="43">
        <v>7</v>
      </c>
      <c r="G19" s="43">
        <v>14</v>
      </c>
      <c r="H19" s="43">
        <v>4</v>
      </c>
      <c r="I19" s="43">
        <v>3</v>
      </c>
      <c r="J19" s="44">
        <v>4</v>
      </c>
      <c r="K19" s="45">
        <f t="shared" si="2"/>
        <v>44</v>
      </c>
      <c r="L19" s="46">
        <v>29</v>
      </c>
      <c r="M19" s="48">
        <f t="shared" si="0"/>
        <v>0.65909090909090906</v>
      </c>
    </row>
    <row r="20" spans="1:13" x14ac:dyDescent="0.2">
      <c r="A20" s="40" t="s">
        <v>11</v>
      </c>
      <c r="B20" s="41" t="s">
        <v>74</v>
      </c>
      <c r="C20" s="42">
        <v>1</v>
      </c>
      <c r="D20" s="43">
        <v>11</v>
      </c>
      <c r="E20" s="43">
        <v>2</v>
      </c>
      <c r="F20" s="43">
        <v>7</v>
      </c>
      <c r="G20" s="43">
        <v>16</v>
      </c>
      <c r="H20" s="43">
        <v>3</v>
      </c>
      <c r="I20" s="43">
        <v>4</v>
      </c>
      <c r="J20" s="44">
        <v>7</v>
      </c>
      <c r="K20" s="45">
        <f t="shared" si="2"/>
        <v>51</v>
      </c>
      <c r="L20" s="46">
        <v>28</v>
      </c>
      <c r="M20" s="48">
        <f t="shared" si="0"/>
        <v>0.5490196078431373</v>
      </c>
    </row>
    <row r="21" spans="1:13" x14ac:dyDescent="0.2">
      <c r="A21" s="54" t="s">
        <v>100</v>
      </c>
      <c r="B21" s="55" t="s">
        <v>75</v>
      </c>
      <c r="C21" s="42">
        <v>12</v>
      </c>
      <c r="D21" s="43">
        <v>13</v>
      </c>
      <c r="E21" s="43">
        <v>5</v>
      </c>
      <c r="F21" s="43">
        <v>22</v>
      </c>
      <c r="G21" s="43">
        <v>30</v>
      </c>
      <c r="H21" s="43">
        <v>9</v>
      </c>
      <c r="I21" s="43">
        <v>12</v>
      </c>
      <c r="J21" s="44">
        <v>11</v>
      </c>
      <c r="K21" s="45">
        <f t="shared" si="2"/>
        <v>114</v>
      </c>
      <c r="L21" s="46">
        <v>67</v>
      </c>
      <c r="M21" s="48">
        <f t="shared" si="0"/>
        <v>0.58771929824561409</v>
      </c>
    </row>
    <row r="22" spans="1:13" x14ac:dyDescent="0.2">
      <c r="A22" s="40" t="s">
        <v>12</v>
      </c>
      <c r="B22" s="41" t="s">
        <v>76</v>
      </c>
      <c r="C22" s="42">
        <v>6</v>
      </c>
      <c r="D22" s="43">
        <v>10</v>
      </c>
      <c r="E22" s="43">
        <v>4</v>
      </c>
      <c r="F22" s="43">
        <v>12</v>
      </c>
      <c r="G22" s="43">
        <v>12</v>
      </c>
      <c r="H22" s="43">
        <v>11</v>
      </c>
      <c r="I22" s="43">
        <v>6</v>
      </c>
      <c r="J22" s="44">
        <v>8</v>
      </c>
      <c r="K22" s="45">
        <f t="shared" si="2"/>
        <v>69</v>
      </c>
      <c r="L22" s="46">
        <v>45</v>
      </c>
      <c r="M22" s="48">
        <f t="shared" si="0"/>
        <v>0.65217391304347827</v>
      </c>
    </row>
    <row r="23" spans="1:13" x14ac:dyDescent="0.2">
      <c r="A23" s="40" t="s">
        <v>13</v>
      </c>
      <c r="B23" s="41" t="s">
        <v>77</v>
      </c>
      <c r="C23" s="42">
        <v>7</v>
      </c>
      <c r="D23" s="43">
        <v>7</v>
      </c>
      <c r="E23" s="43">
        <v>2</v>
      </c>
      <c r="F23" s="43">
        <v>12</v>
      </c>
      <c r="G23" s="43">
        <v>19</v>
      </c>
      <c r="H23" s="43">
        <v>9</v>
      </c>
      <c r="I23" s="43">
        <v>7</v>
      </c>
      <c r="J23" s="44">
        <v>9</v>
      </c>
      <c r="K23" s="45">
        <f t="shared" si="2"/>
        <v>72</v>
      </c>
      <c r="L23" s="46">
        <v>47</v>
      </c>
      <c r="M23" s="48">
        <f t="shared" si="0"/>
        <v>0.65277777777777779</v>
      </c>
    </row>
    <row r="24" spans="1:13" x14ac:dyDescent="0.2">
      <c r="A24" s="40" t="s">
        <v>40</v>
      </c>
      <c r="B24" s="41" t="s">
        <v>78</v>
      </c>
      <c r="C24" s="42">
        <v>3</v>
      </c>
      <c r="D24" s="43">
        <v>6</v>
      </c>
      <c r="E24" s="43">
        <v>5</v>
      </c>
      <c r="F24" s="43">
        <v>9</v>
      </c>
      <c r="G24" s="43">
        <v>7</v>
      </c>
      <c r="H24" s="43">
        <v>5</v>
      </c>
      <c r="I24" s="43">
        <v>3</v>
      </c>
      <c r="J24" s="44">
        <v>6</v>
      </c>
      <c r="K24" s="45">
        <f t="shared" si="2"/>
        <v>44</v>
      </c>
      <c r="L24" s="46">
        <v>26</v>
      </c>
      <c r="M24" s="48">
        <f t="shared" si="0"/>
        <v>0.59090909090909094</v>
      </c>
    </row>
    <row r="25" spans="1:13" x14ac:dyDescent="0.2">
      <c r="A25" s="40" t="s">
        <v>14</v>
      </c>
      <c r="B25" s="41" t="s">
        <v>79</v>
      </c>
      <c r="C25" s="42">
        <v>5</v>
      </c>
      <c r="D25" s="43">
        <v>11</v>
      </c>
      <c r="E25" s="43">
        <v>5</v>
      </c>
      <c r="F25" s="43">
        <v>9</v>
      </c>
      <c r="G25" s="43">
        <v>15</v>
      </c>
      <c r="H25" s="43">
        <v>8</v>
      </c>
      <c r="I25" s="43">
        <v>5</v>
      </c>
      <c r="J25" s="44">
        <v>5</v>
      </c>
      <c r="K25" s="45">
        <f t="shared" si="2"/>
        <v>63</v>
      </c>
      <c r="L25" s="46">
        <v>46</v>
      </c>
      <c r="M25" s="48">
        <f t="shared" si="0"/>
        <v>0.73015873015873012</v>
      </c>
    </row>
    <row r="26" spans="1:13" x14ac:dyDescent="0.2">
      <c r="A26" s="40" t="s">
        <v>62</v>
      </c>
      <c r="B26" s="41" t="s">
        <v>80</v>
      </c>
      <c r="C26" s="42">
        <v>0</v>
      </c>
      <c r="D26" s="43">
        <v>0</v>
      </c>
      <c r="E26" s="43">
        <v>1</v>
      </c>
      <c r="F26" s="43">
        <v>6</v>
      </c>
      <c r="G26" s="43">
        <v>3</v>
      </c>
      <c r="H26" s="43">
        <v>7</v>
      </c>
      <c r="I26" s="43">
        <v>3</v>
      </c>
      <c r="J26" s="44">
        <v>1</v>
      </c>
      <c r="K26" s="45">
        <f t="shared" si="2"/>
        <v>21</v>
      </c>
      <c r="L26" s="46">
        <v>12</v>
      </c>
      <c r="M26" s="48">
        <f t="shared" si="0"/>
        <v>0.5714285714285714</v>
      </c>
    </row>
    <row r="27" spans="1:13" x14ac:dyDescent="0.2">
      <c r="A27" s="40" t="s">
        <v>15</v>
      </c>
      <c r="B27" s="41" t="s">
        <v>81</v>
      </c>
      <c r="C27" s="42">
        <v>12</v>
      </c>
      <c r="D27" s="43">
        <v>13</v>
      </c>
      <c r="E27" s="43">
        <v>4</v>
      </c>
      <c r="F27" s="43">
        <v>14</v>
      </c>
      <c r="G27" s="43">
        <v>29</v>
      </c>
      <c r="H27" s="43">
        <v>9</v>
      </c>
      <c r="I27" s="43">
        <v>8</v>
      </c>
      <c r="J27" s="44">
        <v>3</v>
      </c>
      <c r="K27" s="45">
        <f t="shared" si="2"/>
        <v>92</v>
      </c>
      <c r="L27" s="46">
        <v>53</v>
      </c>
      <c r="M27" s="48">
        <f t="shared" si="0"/>
        <v>0.57608695652173914</v>
      </c>
    </row>
    <row r="28" spans="1:13" x14ac:dyDescent="0.2">
      <c r="A28" s="40" t="s">
        <v>16</v>
      </c>
      <c r="B28" s="41" t="s">
        <v>82</v>
      </c>
      <c r="C28" s="42">
        <v>2</v>
      </c>
      <c r="D28" s="43">
        <v>6</v>
      </c>
      <c r="E28" s="43">
        <v>4</v>
      </c>
      <c r="F28" s="43">
        <v>8</v>
      </c>
      <c r="G28" s="43">
        <v>11</v>
      </c>
      <c r="H28" s="43">
        <v>8</v>
      </c>
      <c r="I28" s="43">
        <v>4</v>
      </c>
      <c r="J28" s="44">
        <v>6</v>
      </c>
      <c r="K28" s="45">
        <f t="shared" si="2"/>
        <v>49</v>
      </c>
      <c r="L28" s="46">
        <v>34</v>
      </c>
      <c r="M28" s="48">
        <f t="shared" si="0"/>
        <v>0.69387755102040816</v>
      </c>
    </row>
    <row r="29" spans="1:13" x14ac:dyDescent="0.2">
      <c r="A29" s="40" t="s">
        <v>61</v>
      </c>
      <c r="B29" s="41" t="s">
        <v>83</v>
      </c>
      <c r="C29" s="42">
        <v>1</v>
      </c>
      <c r="D29" s="43">
        <v>10</v>
      </c>
      <c r="E29" s="43">
        <v>2</v>
      </c>
      <c r="F29" s="43">
        <v>11</v>
      </c>
      <c r="G29" s="43">
        <v>13</v>
      </c>
      <c r="H29" s="43">
        <v>13</v>
      </c>
      <c r="I29" s="43">
        <v>9</v>
      </c>
      <c r="J29" s="44">
        <v>7</v>
      </c>
      <c r="K29" s="45">
        <f>SUM(C29:J29)</f>
        <v>66</v>
      </c>
      <c r="L29" s="46">
        <v>40</v>
      </c>
      <c r="M29" s="48">
        <f t="shared" si="0"/>
        <v>0.60606060606060608</v>
      </c>
    </row>
    <row r="30" spans="1:13" x14ac:dyDescent="0.2">
      <c r="A30" s="40" t="s">
        <v>17</v>
      </c>
      <c r="B30" s="41" t="s">
        <v>84</v>
      </c>
      <c r="C30" s="42">
        <v>3</v>
      </c>
      <c r="D30" s="43">
        <v>6</v>
      </c>
      <c r="E30" s="43">
        <v>5</v>
      </c>
      <c r="F30" s="43">
        <v>9</v>
      </c>
      <c r="G30" s="43">
        <v>13</v>
      </c>
      <c r="H30" s="43">
        <v>6</v>
      </c>
      <c r="I30" s="43">
        <v>10</v>
      </c>
      <c r="J30" s="44">
        <v>18</v>
      </c>
      <c r="K30" s="45">
        <f t="shared" si="2"/>
        <v>70</v>
      </c>
      <c r="L30" s="46">
        <v>34</v>
      </c>
      <c r="M30" s="48">
        <f t="shared" si="0"/>
        <v>0.48571428571428571</v>
      </c>
    </row>
    <row r="31" spans="1:13" x14ac:dyDescent="0.2">
      <c r="A31" s="40" t="s">
        <v>18</v>
      </c>
      <c r="B31" s="41" t="s">
        <v>85</v>
      </c>
      <c r="C31" s="42">
        <v>8</v>
      </c>
      <c r="D31" s="43">
        <v>9</v>
      </c>
      <c r="E31" s="43">
        <v>3</v>
      </c>
      <c r="F31" s="43">
        <v>11</v>
      </c>
      <c r="G31" s="43">
        <v>16</v>
      </c>
      <c r="H31" s="43">
        <v>5</v>
      </c>
      <c r="I31" s="43">
        <v>6</v>
      </c>
      <c r="J31" s="44">
        <v>5</v>
      </c>
      <c r="K31" s="45">
        <f t="shared" si="2"/>
        <v>63</v>
      </c>
      <c r="L31" s="46">
        <v>38</v>
      </c>
      <c r="M31" s="48">
        <f t="shared" si="0"/>
        <v>0.60317460317460314</v>
      </c>
    </row>
    <row r="32" spans="1:13" x14ac:dyDescent="0.2">
      <c r="A32" s="40" t="s">
        <v>19</v>
      </c>
      <c r="B32" s="41" t="s">
        <v>58</v>
      </c>
      <c r="C32" s="42">
        <v>0</v>
      </c>
      <c r="D32" s="43">
        <v>0</v>
      </c>
      <c r="E32" s="43">
        <v>1</v>
      </c>
      <c r="F32" s="43">
        <v>3</v>
      </c>
      <c r="G32" s="43">
        <v>7</v>
      </c>
      <c r="H32" s="43">
        <v>3</v>
      </c>
      <c r="I32" s="43">
        <v>3</v>
      </c>
      <c r="J32" s="44">
        <v>3</v>
      </c>
      <c r="K32" s="45">
        <f>SUM(C32:J32)</f>
        <v>20</v>
      </c>
      <c r="L32" s="46">
        <v>12</v>
      </c>
      <c r="M32" s="48">
        <f t="shared" si="0"/>
        <v>0.6</v>
      </c>
    </row>
    <row r="33" spans="1:13" x14ac:dyDescent="0.2">
      <c r="A33" s="40" t="s">
        <v>20</v>
      </c>
      <c r="B33" s="41" t="s">
        <v>86</v>
      </c>
      <c r="C33" s="42">
        <v>15</v>
      </c>
      <c r="D33" s="43">
        <v>8</v>
      </c>
      <c r="E33" s="43">
        <v>4</v>
      </c>
      <c r="F33" s="43">
        <v>10</v>
      </c>
      <c r="G33" s="43">
        <v>24</v>
      </c>
      <c r="H33" s="43">
        <v>6</v>
      </c>
      <c r="I33" s="43">
        <v>5</v>
      </c>
      <c r="J33" s="44">
        <v>7</v>
      </c>
      <c r="K33" s="45">
        <f t="shared" si="2"/>
        <v>79</v>
      </c>
      <c r="L33" s="46">
        <v>57</v>
      </c>
      <c r="M33" s="48">
        <f t="shared" si="0"/>
        <v>0.72151898734177211</v>
      </c>
    </row>
    <row r="34" spans="1:13" x14ac:dyDescent="0.2">
      <c r="A34" s="40" t="s">
        <v>21</v>
      </c>
      <c r="B34" s="41" t="s">
        <v>87</v>
      </c>
      <c r="C34" s="42">
        <v>2</v>
      </c>
      <c r="D34" s="43">
        <v>14</v>
      </c>
      <c r="E34" s="43">
        <v>1</v>
      </c>
      <c r="F34" s="43">
        <v>8</v>
      </c>
      <c r="G34" s="43">
        <v>11</v>
      </c>
      <c r="H34" s="43">
        <v>5</v>
      </c>
      <c r="I34" s="43">
        <v>5</v>
      </c>
      <c r="J34" s="44">
        <v>5</v>
      </c>
      <c r="K34" s="45">
        <f t="shared" si="2"/>
        <v>51</v>
      </c>
      <c r="L34" s="46">
        <v>28</v>
      </c>
      <c r="M34" s="48">
        <f t="shared" si="0"/>
        <v>0.5490196078431373</v>
      </c>
    </row>
    <row r="35" spans="1:13" x14ac:dyDescent="0.2">
      <c r="A35" s="40" t="s">
        <v>22</v>
      </c>
      <c r="B35" s="41" t="s">
        <v>88</v>
      </c>
      <c r="C35" s="42">
        <v>4</v>
      </c>
      <c r="D35" s="43">
        <v>12</v>
      </c>
      <c r="E35" s="43">
        <v>2</v>
      </c>
      <c r="F35" s="43">
        <v>5</v>
      </c>
      <c r="G35" s="43">
        <v>9</v>
      </c>
      <c r="H35" s="43">
        <v>5</v>
      </c>
      <c r="I35" s="43">
        <v>2</v>
      </c>
      <c r="J35" s="44">
        <v>4</v>
      </c>
      <c r="K35" s="45">
        <f t="shared" si="2"/>
        <v>43</v>
      </c>
      <c r="L35" s="46">
        <v>31</v>
      </c>
      <c r="M35" s="48">
        <f t="shared" si="0"/>
        <v>0.72093023255813948</v>
      </c>
    </row>
    <row r="36" spans="1:13" x14ac:dyDescent="0.2">
      <c r="A36" s="40" t="s">
        <v>55</v>
      </c>
      <c r="B36" s="41" t="s">
        <v>89</v>
      </c>
      <c r="C36" s="42">
        <v>0</v>
      </c>
      <c r="D36" s="43">
        <v>0</v>
      </c>
      <c r="E36" s="43">
        <v>4</v>
      </c>
      <c r="F36" s="43">
        <v>3</v>
      </c>
      <c r="G36" s="43">
        <v>7</v>
      </c>
      <c r="H36" s="43">
        <v>5</v>
      </c>
      <c r="I36" s="43">
        <v>11</v>
      </c>
      <c r="J36" s="44">
        <v>7</v>
      </c>
      <c r="K36" s="45">
        <f>SUM(C36:J36)</f>
        <v>37</v>
      </c>
      <c r="L36" s="46">
        <v>19</v>
      </c>
      <c r="M36" s="48">
        <f t="shared" si="0"/>
        <v>0.51351351351351349</v>
      </c>
    </row>
    <row r="37" spans="1:13" x14ac:dyDescent="0.2">
      <c r="A37" s="40" t="s">
        <v>23</v>
      </c>
      <c r="B37" s="41" t="s">
        <v>90</v>
      </c>
      <c r="C37" s="42">
        <v>3</v>
      </c>
      <c r="D37" s="43">
        <v>10</v>
      </c>
      <c r="E37" s="43">
        <v>7</v>
      </c>
      <c r="F37" s="43">
        <v>12</v>
      </c>
      <c r="G37" s="43">
        <v>16</v>
      </c>
      <c r="H37" s="43">
        <v>6</v>
      </c>
      <c r="I37" s="43">
        <v>11</v>
      </c>
      <c r="J37" s="44">
        <v>17</v>
      </c>
      <c r="K37" s="45">
        <f t="shared" si="2"/>
        <v>82</v>
      </c>
      <c r="L37" s="46">
        <v>36</v>
      </c>
      <c r="M37" s="48">
        <f t="shared" si="0"/>
        <v>0.43902439024390244</v>
      </c>
    </row>
    <row r="38" spans="1:13" x14ac:dyDescent="0.2">
      <c r="A38" s="40" t="s">
        <v>24</v>
      </c>
      <c r="B38" s="41" t="s">
        <v>91</v>
      </c>
      <c r="C38" s="42">
        <v>19</v>
      </c>
      <c r="D38" s="43">
        <v>13</v>
      </c>
      <c r="E38" s="43">
        <v>2</v>
      </c>
      <c r="F38" s="43">
        <v>12</v>
      </c>
      <c r="G38" s="43">
        <v>8</v>
      </c>
      <c r="H38" s="43">
        <v>10</v>
      </c>
      <c r="I38" s="43">
        <v>6</v>
      </c>
      <c r="J38" s="44">
        <v>7</v>
      </c>
      <c r="K38" s="45">
        <f>SUM(C38:J38)</f>
        <v>77</v>
      </c>
      <c r="L38" s="46">
        <v>44</v>
      </c>
      <c r="M38" s="48">
        <f t="shared" si="0"/>
        <v>0.5714285714285714</v>
      </c>
    </row>
    <row r="39" spans="1:13" x14ac:dyDescent="0.2">
      <c r="A39" s="40" t="s">
        <v>25</v>
      </c>
      <c r="B39" s="41" t="s">
        <v>92</v>
      </c>
      <c r="C39" s="42">
        <v>15</v>
      </c>
      <c r="D39" s="43">
        <v>11</v>
      </c>
      <c r="E39" s="43">
        <v>2</v>
      </c>
      <c r="F39" s="43">
        <v>12</v>
      </c>
      <c r="G39" s="43">
        <v>8</v>
      </c>
      <c r="H39" s="43">
        <v>10</v>
      </c>
      <c r="I39" s="43">
        <v>4</v>
      </c>
      <c r="J39" s="44">
        <v>8</v>
      </c>
      <c r="K39" s="45">
        <f t="shared" si="2"/>
        <v>70</v>
      </c>
      <c r="L39" s="46">
        <v>44</v>
      </c>
      <c r="M39" s="48">
        <f t="shared" si="0"/>
        <v>0.62857142857142856</v>
      </c>
    </row>
    <row r="40" spans="1:13" x14ac:dyDescent="0.2">
      <c r="A40" s="40" t="s">
        <v>26</v>
      </c>
      <c r="B40" s="41" t="s">
        <v>93</v>
      </c>
      <c r="C40" s="42">
        <v>3</v>
      </c>
      <c r="D40" s="43">
        <v>7</v>
      </c>
      <c r="E40" s="43">
        <v>7</v>
      </c>
      <c r="F40" s="43">
        <v>15</v>
      </c>
      <c r="G40" s="43">
        <v>12</v>
      </c>
      <c r="H40" s="43">
        <v>6</v>
      </c>
      <c r="I40" s="43">
        <v>9</v>
      </c>
      <c r="J40" s="44">
        <v>15</v>
      </c>
      <c r="K40" s="45">
        <f t="shared" si="2"/>
        <v>74</v>
      </c>
      <c r="L40" s="46">
        <v>36</v>
      </c>
      <c r="M40" s="48">
        <f t="shared" si="0"/>
        <v>0.48648648648648651</v>
      </c>
    </row>
    <row r="41" spans="1:13" x14ac:dyDescent="0.2">
      <c r="A41" s="49" t="s">
        <v>27</v>
      </c>
      <c r="B41" s="50" t="s">
        <v>94</v>
      </c>
      <c r="C41" s="42">
        <v>4</v>
      </c>
      <c r="D41" s="43">
        <v>10</v>
      </c>
      <c r="E41" s="43">
        <v>3</v>
      </c>
      <c r="F41" s="43">
        <v>8</v>
      </c>
      <c r="G41" s="43">
        <v>12</v>
      </c>
      <c r="H41" s="43">
        <v>6</v>
      </c>
      <c r="I41" s="43">
        <v>4</v>
      </c>
      <c r="J41" s="44">
        <v>5</v>
      </c>
      <c r="K41" s="45">
        <f>SUM(C41:J41)</f>
        <v>52</v>
      </c>
      <c r="L41" s="46">
        <v>35</v>
      </c>
      <c r="M41" s="48">
        <f t="shared" si="0"/>
        <v>0.67307692307692313</v>
      </c>
    </row>
    <row r="42" spans="1:13" x14ac:dyDescent="0.2">
      <c r="A42" s="49" t="s">
        <v>28</v>
      </c>
      <c r="B42" s="50" t="s">
        <v>95</v>
      </c>
      <c r="C42" s="42">
        <v>4</v>
      </c>
      <c r="D42" s="43">
        <v>6</v>
      </c>
      <c r="E42" s="43">
        <v>2</v>
      </c>
      <c r="F42" s="43">
        <v>7</v>
      </c>
      <c r="G42" s="43">
        <v>18</v>
      </c>
      <c r="H42" s="43">
        <v>6</v>
      </c>
      <c r="I42" s="43">
        <v>3</v>
      </c>
      <c r="J42" s="44">
        <v>3</v>
      </c>
      <c r="K42" s="45">
        <f t="shared" si="2"/>
        <v>49</v>
      </c>
      <c r="L42" s="46">
        <v>32</v>
      </c>
      <c r="M42" s="48">
        <f t="shared" si="0"/>
        <v>0.65306122448979587</v>
      </c>
    </row>
    <row r="43" spans="1:13" x14ac:dyDescent="0.2">
      <c r="A43" s="40" t="s">
        <v>29</v>
      </c>
      <c r="B43" s="41" t="s">
        <v>96</v>
      </c>
      <c r="C43" s="42">
        <v>4</v>
      </c>
      <c r="D43" s="43">
        <v>4</v>
      </c>
      <c r="E43" s="43">
        <v>5</v>
      </c>
      <c r="F43" s="43">
        <v>7</v>
      </c>
      <c r="G43" s="43">
        <v>14</v>
      </c>
      <c r="H43" s="43">
        <v>8</v>
      </c>
      <c r="I43" s="43">
        <v>10</v>
      </c>
      <c r="J43" s="44">
        <v>12</v>
      </c>
      <c r="K43" s="45">
        <f>SUM(C43:J43)</f>
        <v>64</v>
      </c>
      <c r="L43" s="46">
        <v>37</v>
      </c>
      <c r="M43" s="48">
        <f>L43/K43</f>
        <v>0.578125</v>
      </c>
    </row>
    <row r="44" spans="1:13" ht="17" thickBot="1" x14ac:dyDescent="0.25">
      <c r="A44" s="56" t="s">
        <v>51</v>
      </c>
      <c r="B44" s="57" t="s">
        <v>52</v>
      </c>
      <c r="C44" s="58">
        <v>0</v>
      </c>
      <c r="D44" s="59">
        <v>2</v>
      </c>
      <c r="E44" s="59">
        <v>1</v>
      </c>
      <c r="F44" s="59">
        <v>3</v>
      </c>
      <c r="G44" s="59">
        <v>5</v>
      </c>
      <c r="H44" s="59">
        <v>4</v>
      </c>
      <c r="I44" s="59">
        <v>4</v>
      </c>
      <c r="J44" s="60">
        <v>8</v>
      </c>
      <c r="K44" s="61">
        <f>SUM(C44:J44)</f>
        <v>27</v>
      </c>
      <c r="L44" s="62">
        <v>19</v>
      </c>
      <c r="M44" s="63">
        <f>L44/K44</f>
        <v>0.70370370370370372</v>
      </c>
    </row>
    <row r="45" spans="1:13" ht="17" thickTop="1" x14ac:dyDescent="0.2"/>
    <row r="46" spans="1:13" s="2" customFormat="1" x14ac:dyDescent="0.2">
      <c r="A46" s="9"/>
      <c r="B46" s="9"/>
      <c r="C46" s="2" t="s">
        <v>30</v>
      </c>
      <c r="D46" s="2" t="s">
        <v>31</v>
      </c>
      <c r="E46" s="2" t="s">
        <v>32</v>
      </c>
      <c r="F46" s="2" t="s">
        <v>33</v>
      </c>
      <c r="G46" s="2" t="s">
        <v>34</v>
      </c>
      <c r="H46" s="2" t="s">
        <v>35</v>
      </c>
      <c r="I46" s="2" t="s">
        <v>36</v>
      </c>
      <c r="J46" s="2" t="s">
        <v>37</v>
      </c>
      <c r="K46" s="2">
        <f>SUM(K3:K44)</f>
        <v>2383</v>
      </c>
      <c r="L46" s="2">
        <f>SUM(L3:L44)</f>
        <v>1469</v>
      </c>
      <c r="M46" s="11">
        <f t="shared" si="0"/>
        <v>0.6164498531263114</v>
      </c>
    </row>
    <row r="47" spans="1:13" x14ac:dyDescent="0.2">
      <c r="A47" s="1" t="s">
        <v>42</v>
      </c>
      <c r="C47">
        <f>SUM(C3:C44)</f>
        <v>204</v>
      </c>
      <c r="D47">
        <f>SUM(D3:D44)</f>
        <v>352</v>
      </c>
      <c r="E47">
        <f t="shared" ref="E47:I47" si="3">SUM(E3:E44)</f>
        <v>124</v>
      </c>
      <c r="F47">
        <f t="shared" si="3"/>
        <v>367</v>
      </c>
      <c r="G47">
        <f t="shared" si="3"/>
        <v>567</v>
      </c>
      <c r="H47">
        <f t="shared" si="3"/>
        <v>265</v>
      </c>
      <c r="I47" s="6">
        <f t="shared" si="3"/>
        <v>222</v>
      </c>
      <c r="J47">
        <f>SUM(J3:J44)</f>
        <v>282</v>
      </c>
      <c r="K47">
        <f>SUM(C47:J47)</f>
        <v>2383</v>
      </c>
    </row>
    <row r="48" spans="1:13" x14ac:dyDescent="0.2">
      <c r="A48" s="1" t="s">
        <v>39</v>
      </c>
      <c r="C48" s="3">
        <v>147</v>
      </c>
      <c r="D48" s="3">
        <v>248</v>
      </c>
      <c r="E48" s="3">
        <v>124</v>
      </c>
      <c r="F48" s="3">
        <v>0</v>
      </c>
      <c r="G48" s="3">
        <v>464</v>
      </c>
      <c r="H48" s="3">
        <v>265</v>
      </c>
      <c r="I48" s="3">
        <v>0</v>
      </c>
      <c r="J48" s="3">
        <v>221</v>
      </c>
      <c r="K48">
        <f>SUM(C48:J48)</f>
        <v>1469</v>
      </c>
    </row>
    <row r="49" spans="1:11" x14ac:dyDescent="0.2">
      <c r="A49" s="1" t="s">
        <v>43</v>
      </c>
      <c r="C49" s="5">
        <f t="shared" ref="C49:I49" si="4">C48/C47</f>
        <v>0.72058823529411764</v>
      </c>
      <c r="D49" s="4">
        <f t="shared" si="4"/>
        <v>0.70454545454545459</v>
      </c>
      <c r="E49" s="4">
        <f t="shared" si="4"/>
        <v>1</v>
      </c>
      <c r="F49" s="4">
        <f t="shared" si="4"/>
        <v>0</v>
      </c>
      <c r="G49" s="4">
        <f t="shared" si="4"/>
        <v>0.81834215167548496</v>
      </c>
      <c r="H49" s="4">
        <f t="shared" si="4"/>
        <v>1</v>
      </c>
      <c r="I49" s="4">
        <f t="shared" si="4"/>
        <v>0</v>
      </c>
      <c r="J49" s="4">
        <f>J48/J47</f>
        <v>0.78368794326241131</v>
      </c>
      <c r="K49" s="4">
        <f>K48/K47</f>
        <v>0.6164498531263114</v>
      </c>
    </row>
    <row r="52" spans="1:11" x14ac:dyDescent="0.2">
      <c r="A52" s="10" t="s">
        <v>101</v>
      </c>
    </row>
    <row r="53" spans="1:11" x14ac:dyDescent="0.2">
      <c r="A53" s="10" t="s">
        <v>102</v>
      </c>
    </row>
    <row r="54" spans="1:11" x14ac:dyDescent="0.2">
      <c r="A54" s="10" t="s">
        <v>103</v>
      </c>
    </row>
    <row r="55" spans="1:11" x14ac:dyDescent="0.2">
      <c r="A55" s="10" t="s">
        <v>104</v>
      </c>
    </row>
    <row r="62" spans="1:11" x14ac:dyDescent="0.2">
      <c r="A62" s="1" t="s">
        <v>107</v>
      </c>
    </row>
    <row r="66" spans="3:3" x14ac:dyDescent="0.2">
      <c r="C66">
        <f>SUM(C2:C59)</f>
        <v>555.72058823529414</v>
      </c>
    </row>
    <row r="106" spans="2:2" ht="32" x14ac:dyDescent="0.2">
      <c r="B106" s="1" t="s">
        <v>59</v>
      </c>
    </row>
    <row r="223" spans="2:2" ht="32" x14ac:dyDescent="0.2">
      <c r="B223" s="8" t="s">
        <v>98</v>
      </c>
    </row>
    <row r="637" spans="4:4" x14ac:dyDescent="0.2">
      <c r="D637" s="2" t="s">
        <v>45</v>
      </c>
    </row>
  </sheetData>
  <phoneticPr fontId="5" type="noConversion"/>
  <conditionalFormatting sqref="C5:J44">
    <cfRule type="colorScale" priority="34">
      <colorScale>
        <cfvo type="min"/>
        <cfvo type="max"/>
        <color rgb="FFFCFCFF"/>
        <color rgb="FF63BE7B"/>
      </colorScale>
    </cfRule>
    <cfRule type="colorScale" priority="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5:K44">
    <cfRule type="colorScale" priority="38">
      <colorScale>
        <cfvo type="min"/>
        <cfvo type="max"/>
        <color rgb="FFFCFCFF"/>
        <color rgb="FFF8696B"/>
      </colorScale>
    </cfRule>
  </conditionalFormatting>
  <conditionalFormatting sqref="L5:L44">
    <cfRule type="colorScale" priority="40">
      <colorScale>
        <cfvo type="min"/>
        <cfvo type="max"/>
        <color rgb="FFFCFCFF"/>
        <color rgb="FFF8696B"/>
      </colorScale>
    </cfRule>
  </conditionalFormatting>
  <conditionalFormatting sqref="M5:M44">
    <cfRule type="colorScale" priority="28">
      <colorScale>
        <cfvo type="min"/>
        <cfvo type="max"/>
        <color rgb="FFFCFCFF"/>
        <color rgb="FFF8696B"/>
      </colorScale>
    </cfRule>
  </conditionalFormatting>
  <conditionalFormatting sqref="L4:L44">
    <cfRule type="colorScale" priority="27">
      <colorScale>
        <cfvo type="min"/>
        <cfvo type="max"/>
        <color rgb="FFFCFCFF"/>
        <color rgb="FFF8696B"/>
      </colorScale>
    </cfRule>
  </conditionalFormatting>
  <conditionalFormatting sqref="K4:K44">
    <cfRule type="colorScale" priority="26">
      <colorScale>
        <cfvo type="min"/>
        <cfvo type="max"/>
        <color rgb="FFFCFCFF"/>
        <color rgb="FFF8696B"/>
      </colorScale>
    </cfRule>
  </conditionalFormatting>
  <conditionalFormatting sqref="C4:J44">
    <cfRule type="colorScale" priority="20">
      <colorScale>
        <cfvo type="min"/>
        <cfvo type="max"/>
        <color rgb="FFFCFCFF"/>
        <color rgb="FF63BE7B"/>
      </colorScale>
    </cfRule>
  </conditionalFormatting>
  <conditionalFormatting sqref="M4:M44">
    <cfRule type="colorScale" priority="22">
      <colorScale>
        <cfvo type="min"/>
        <cfvo type="max"/>
        <color rgb="FFFCFCFF"/>
        <color rgb="FFF8696B"/>
      </colorScale>
    </cfRule>
  </conditionalFormatting>
  <conditionalFormatting sqref="C47:J49">
    <cfRule type="colorScale" priority="19">
      <colorScale>
        <cfvo type="min"/>
        <cfvo type="max"/>
        <color rgb="FFFCFCFF"/>
        <color rgb="FFF8696B"/>
      </colorScale>
    </cfRule>
  </conditionalFormatting>
  <conditionalFormatting sqref="C3:J44">
    <cfRule type="colorScale" priority="4">
      <colorScale>
        <cfvo type="min"/>
        <cfvo type="max"/>
        <color rgb="FFFCFCFF"/>
        <color rgb="FF63BE7B"/>
      </colorScale>
    </cfRule>
  </conditionalFormatting>
  <conditionalFormatting sqref="K3:M44">
    <cfRule type="colorScale" priority="14">
      <colorScale>
        <cfvo type="min"/>
        <cfvo type="max"/>
        <color rgb="FFFCFCFF"/>
        <color rgb="FFF8696B"/>
      </colorScale>
    </cfRule>
  </conditionalFormatting>
  <conditionalFormatting sqref="M3:M44">
    <cfRule type="colorScale" priority="1">
      <colorScale>
        <cfvo type="min"/>
        <cfvo type="max"/>
        <color rgb="FFFCFCFF"/>
        <color rgb="FFF8696B"/>
      </colorScale>
    </cfRule>
  </conditionalFormatting>
  <conditionalFormatting sqref="K3:K44">
    <cfRule type="colorScale" priority="3">
      <colorScale>
        <cfvo type="min"/>
        <cfvo type="max"/>
        <color rgb="FFFCFCFF"/>
        <color rgb="FF63BE7B"/>
      </colorScale>
    </cfRule>
  </conditionalFormatting>
  <conditionalFormatting sqref="C47:J47">
    <cfRule type="colorScale" priority="7">
      <colorScale>
        <cfvo type="min"/>
        <cfvo type="max"/>
        <color rgb="FFFCFCFF"/>
        <color rgb="FF63BE7B"/>
      </colorScale>
    </cfRule>
  </conditionalFormatting>
  <conditionalFormatting sqref="C49:J49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:K44">
    <cfRule type="colorScale" priority="5">
      <colorScale>
        <cfvo type="min"/>
        <cfvo type="max"/>
        <color rgb="FFFCFCFF"/>
        <color rgb="FF63BE7B"/>
      </colorScale>
    </cfRule>
  </conditionalFormatting>
  <conditionalFormatting sqref="L3:L44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2017-07-06T18:04:32Z</dcterms:created>
  <dcterms:modified xsi:type="dcterms:W3CDTF">2018-10-05T02:48:35Z</dcterms:modified>
</cp:coreProperties>
</file>