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3"/>
  </bookViews>
  <sheets>
    <sheet name="Beta_ij" sheetId="1" r:id="rId1"/>
    <sheet name="Nmax" sheetId="2" r:id="rId2"/>
    <sheet name="EC50 MIC" sheetId="3" r:id="rId3"/>
    <sheet name="delta" sheetId="4" r:id="rId4"/>
  </sheets>
  <calcPr calcId="145621"/>
</workbook>
</file>

<file path=xl/calcChain.xml><?xml version="1.0" encoding="utf-8"?>
<calcChain xmlns="http://schemas.openxmlformats.org/spreadsheetml/2006/main">
  <c r="E3" i="4" l="1"/>
  <c r="D2" i="4"/>
  <c r="D4" i="4"/>
  <c r="D7" i="4"/>
  <c r="F2" i="4"/>
  <c r="F4" i="4"/>
  <c r="F7" i="4"/>
  <c r="E7" i="4"/>
  <c r="E6" i="4"/>
  <c r="E5" i="4"/>
  <c r="E2" i="4"/>
  <c r="E4" i="4" l="1"/>
</calcChain>
</file>

<file path=xl/sharedStrings.xml><?xml version="1.0" encoding="utf-8"?>
<sst xmlns="http://schemas.openxmlformats.org/spreadsheetml/2006/main" count="901" uniqueCount="245">
  <si>
    <t>Author</t>
  </si>
  <si>
    <t>Year</t>
  </si>
  <si>
    <t>Description_of_conditions</t>
  </si>
  <si>
    <t>Initial_total_cell_density_or_nu</t>
  </si>
  <si>
    <t>Beta_Units</t>
  </si>
  <si>
    <t>logbeta</t>
  </si>
  <si>
    <t>Freter</t>
  </si>
  <si>
    <t>stirred broth</t>
  </si>
  <si>
    <t>Table 2</t>
  </si>
  <si>
    <t>ml/cells*hr</t>
  </si>
  <si>
    <t>not stirred broth</t>
  </si>
  <si>
    <t>CF with F-strains</t>
  </si>
  <si>
    <t>Table 2/Fig 3 for pop density</t>
  </si>
  <si>
    <t>CF with cecal flora</t>
  </si>
  <si>
    <t>Gordon</t>
  </si>
  <si>
    <t>broth</t>
  </si>
  <si>
    <t>1--5</t>
  </si>
  <si>
    <t>1--27</t>
  </si>
  <si>
    <t>1--33</t>
  </si>
  <si>
    <t>1--35</t>
  </si>
  <si>
    <t>1--45</t>
  </si>
  <si>
    <t>1--47</t>
  </si>
  <si>
    <t>1--55</t>
  </si>
  <si>
    <t>1--57</t>
  </si>
  <si>
    <t>1--69</t>
  </si>
  <si>
    <t>5--1</t>
  </si>
  <si>
    <t>5--5</t>
  </si>
  <si>
    <t>5--27</t>
  </si>
  <si>
    <t>5--35</t>
  </si>
  <si>
    <t>5--45</t>
  </si>
  <si>
    <t>5--47</t>
  </si>
  <si>
    <t>5--55</t>
  </si>
  <si>
    <t>5--57</t>
  </si>
  <si>
    <t>5--69</t>
  </si>
  <si>
    <t>27--1</t>
  </si>
  <si>
    <t>27--5</t>
  </si>
  <si>
    <t>27--27</t>
  </si>
  <si>
    <t>27--33</t>
  </si>
  <si>
    <t>27--35</t>
  </si>
  <si>
    <t>27--45</t>
  </si>
  <si>
    <t>27--47</t>
  </si>
  <si>
    <t>27--55</t>
  </si>
  <si>
    <t>27--57</t>
  </si>
  <si>
    <t>27--69</t>
  </si>
  <si>
    <t>33--1</t>
  </si>
  <si>
    <t>33--5</t>
  </si>
  <si>
    <t>33--27</t>
  </si>
  <si>
    <t>33--33</t>
  </si>
  <si>
    <t>33--35</t>
  </si>
  <si>
    <t>33--45</t>
  </si>
  <si>
    <t>33--47</t>
  </si>
  <si>
    <t>33--55</t>
  </si>
  <si>
    <t>33--57</t>
  </si>
  <si>
    <t>33--69</t>
  </si>
  <si>
    <t>35--1</t>
  </si>
  <si>
    <t>35--5</t>
  </si>
  <si>
    <t>35--27</t>
  </si>
  <si>
    <t>35--33</t>
  </si>
  <si>
    <t>35--35</t>
  </si>
  <si>
    <t>35--45</t>
  </si>
  <si>
    <t>35--47</t>
  </si>
  <si>
    <t>35--55</t>
  </si>
  <si>
    <t>35--57</t>
  </si>
  <si>
    <t>35--69</t>
  </si>
  <si>
    <t>45--1</t>
  </si>
  <si>
    <t>45--5</t>
  </si>
  <si>
    <t>45--27</t>
  </si>
  <si>
    <t>45--33</t>
  </si>
  <si>
    <t>45--35</t>
  </si>
  <si>
    <t>45--45</t>
  </si>
  <si>
    <t>45--47</t>
  </si>
  <si>
    <t>45--55</t>
  </si>
  <si>
    <t>45--57</t>
  </si>
  <si>
    <t>45--69</t>
  </si>
  <si>
    <t>47--1</t>
  </si>
  <si>
    <t>47--5</t>
  </si>
  <si>
    <t>47--27</t>
  </si>
  <si>
    <t>47--33</t>
  </si>
  <si>
    <t>47--35</t>
  </si>
  <si>
    <t>47--45</t>
  </si>
  <si>
    <t>47--47</t>
  </si>
  <si>
    <t>47--55</t>
  </si>
  <si>
    <t>47--57</t>
  </si>
  <si>
    <t>47--69</t>
  </si>
  <si>
    <t>55--1</t>
  </si>
  <si>
    <t>55--5</t>
  </si>
  <si>
    <t>55--27</t>
  </si>
  <si>
    <t>55--33</t>
  </si>
  <si>
    <t>55--35</t>
  </si>
  <si>
    <t>55--45</t>
  </si>
  <si>
    <t>55--47</t>
  </si>
  <si>
    <t>55--55</t>
  </si>
  <si>
    <t>55--57</t>
  </si>
  <si>
    <t>55--69</t>
  </si>
  <si>
    <t>57--1</t>
  </si>
  <si>
    <t>57--5</t>
  </si>
  <si>
    <t>57--27</t>
  </si>
  <si>
    <t>57--33</t>
  </si>
  <si>
    <t>57--35</t>
  </si>
  <si>
    <t>57--45</t>
  </si>
  <si>
    <t>57--47</t>
  </si>
  <si>
    <t>57--55</t>
  </si>
  <si>
    <t>57--57</t>
  </si>
  <si>
    <t>57--69</t>
  </si>
  <si>
    <t>69--1</t>
  </si>
  <si>
    <t>69--5</t>
  </si>
  <si>
    <t>69--27</t>
  </si>
  <si>
    <t>69--33</t>
  </si>
  <si>
    <t>69--35</t>
  </si>
  <si>
    <t>69--45</t>
  </si>
  <si>
    <t>69--47</t>
  </si>
  <si>
    <t>69--55</t>
  </si>
  <si>
    <t>69--57</t>
  </si>
  <si>
    <t>69--69</t>
  </si>
  <si>
    <t>1-J53</t>
  </si>
  <si>
    <t>Table 5</t>
  </si>
  <si>
    <t>5-J53</t>
  </si>
  <si>
    <t>27-J53</t>
  </si>
  <si>
    <t>33-J53</t>
  </si>
  <si>
    <t>35-J53</t>
  </si>
  <si>
    <t>45-J53</t>
  </si>
  <si>
    <t>47-J53</t>
  </si>
  <si>
    <t>55-J53</t>
  </si>
  <si>
    <t>57-J53</t>
  </si>
  <si>
    <t>69-J53</t>
  </si>
  <si>
    <t>CSH50-1</t>
  </si>
  <si>
    <t>CSH50-5</t>
  </si>
  <si>
    <t>CSH50-27</t>
  </si>
  <si>
    <t>CSH50-33</t>
  </si>
  <si>
    <t>CSH50-35</t>
  </si>
  <si>
    <t>CSH50-45</t>
  </si>
  <si>
    <t>CSH50-55</t>
  </si>
  <si>
    <t>CSH50-57</t>
  </si>
  <si>
    <t>CSH50-69</t>
  </si>
  <si>
    <t>Levin</t>
  </si>
  <si>
    <t>CSH50-J53</t>
  </si>
  <si>
    <t>broth, 10mL. Exponential growth phase</t>
  </si>
  <si>
    <t>Fig 1B</t>
  </si>
  <si>
    <t>broth, 10mL. Stationary phase</t>
  </si>
  <si>
    <t>Fig 3B</t>
  </si>
  <si>
    <t>broth, 10mL. Steady state chemostat equilibrium</t>
  </si>
  <si>
    <t>Fig 4B</t>
  </si>
  <si>
    <t>Simonsen</t>
  </si>
  <si>
    <t>K12-K12</t>
  </si>
  <si>
    <t>broth, 10mL</t>
  </si>
  <si>
    <t>Number_of_replicates</t>
  </si>
  <si>
    <t>Mean_log10CFU</t>
  </si>
  <si>
    <t>Aslam</t>
  </si>
  <si>
    <t>Fecal samples-1 month on feedlot</t>
  </si>
  <si>
    <t>Figure 1</t>
  </si>
  <si>
    <t>Fecal samples-5 months on feedlot</t>
  </si>
  <si>
    <t>Laven</t>
  </si>
  <si>
    <t>Colon contents at slaughter</t>
  </si>
  <si>
    <t>log10 count per g or mL</t>
  </si>
  <si>
    <t>Feces</t>
  </si>
  <si>
    <t>Alexander</t>
  </si>
  <si>
    <t>Fecal samples-cattle treated with AS700, non-selective agar</t>
  </si>
  <si>
    <t>Table 1</t>
  </si>
  <si>
    <t>log10 CFU per g</t>
  </si>
  <si>
    <t>Fecal samples-cattle without AM, non-selective agar</t>
  </si>
  <si>
    <t>Agga</t>
  </si>
  <si>
    <t>Fecal samples from control animals at arrival, non-selective agar</t>
  </si>
  <si>
    <t>Text</t>
  </si>
  <si>
    <t>log10CFU per swab</t>
  </si>
  <si>
    <t>Fecal samples from CTC animals at arrival, non-selective agar</t>
  </si>
  <si>
    <t>Fecal samples from CTC animals at 5 days post tx, non-selective agar</t>
  </si>
  <si>
    <t>Fecal samples from control animals at 5 days post tx, non-selective agar</t>
  </si>
  <si>
    <t>Fecal samples from CTC animals at 27 days post tx, non-selective agar</t>
  </si>
  <si>
    <t>Figure 2A</t>
  </si>
  <si>
    <t>Fecal samples from control animals at 27 days post tx, non-selective agar</t>
  </si>
  <si>
    <t>Fecal samples from CTC animals at 75 days post tx, non-selective agar</t>
  </si>
  <si>
    <t>Fecal samples from control animals at 75 days post tx, non-selective agar</t>
  </si>
  <si>
    <t>Fecal samples from CTC animals at 117 days post tx, non-selective agar</t>
  </si>
  <si>
    <t>Fecal samples from control animals at 117 days post tx, non-selective agar</t>
  </si>
  <si>
    <t>fecal samples from control animals, day 0</t>
  </si>
  <si>
    <t>fecal samples from CTC-SUL animals, day 0</t>
  </si>
  <si>
    <t>fecal samples from CTC animals, day 0</t>
  </si>
  <si>
    <t>Branham</t>
  </si>
  <si>
    <t>fecal samples, control at arrival</t>
  </si>
  <si>
    <t>Figure 4.1</t>
  </si>
  <si>
    <t>fecal samples, monensin at arrival</t>
  </si>
  <si>
    <t>fecal samples, tylosin at arrival</t>
  </si>
  <si>
    <t>fecal samples, monensin/tylosin at arrival</t>
  </si>
  <si>
    <t>fecal samples, control at re-implant</t>
  </si>
  <si>
    <t>fecal samples, monensin at re-implant</t>
  </si>
  <si>
    <t>fecal samples, tylosin at re-implant</t>
  </si>
  <si>
    <t>fecal samples, monensin/tylosin at re-implant</t>
  </si>
  <si>
    <t>fecal samples, control at harvest</t>
  </si>
  <si>
    <t>fecal samples, monensin at harvest</t>
  </si>
  <si>
    <t>fecal samples, tylosin at harvest</t>
  </si>
  <si>
    <t>fecal samples, monensin/tylosin at harvest</t>
  </si>
  <si>
    <t>Lowrance</t>
  </si>
  <si>
    <t>fecal samples, control steers, maximum CFU over the 28 days of the study (day 0)</t>
  </si>
  <si>
    <t>Figure 3A</t>
  </si>
  <si>
    <t>fecal samples, control steers, minimum CFU over the 28 days of the study (day 20)</t>
  </si>
  <si>
    <t>fecal samples, control steers, day 2</t>
  </si>
  <si>
    <t>fecal samples, control steers, day 6</t>
  </si>
  <si>
    <t>fecal samples, control steers, day 9</t>
  </si>
  <si>
    <t>fecal samples, control steers, day 13</t>
  </si>
  <si>
    <t>fecal samples, control steers, day 16</t>
  </si>
  <si>
    <t>fecal samples, control steers, day 28</t>
  </si>
  <si>
    <t>Callaway</t>
  </si>
  <si>
    <t>Cecum, controls</t>
  </si>
  <si>
    <t>colon, controls</t>
  </si>
  <si>
    <t>rectum, controls</t>
  </si>
  <si>
    <t>Krause</t>
  </si>
  <si>
    <t>upper colon contents, high grain diet</t>
  </si>
  <si>
    <t>Figure 1A</t>
  </si>
  <si>
    <t>feces, high grain diet</t>
  </si>
  <si>
    <t>Sample type and relevant study details</t>
  </si>
  <si>
    <t>Data Source within Manuscript</t>
  </si>
  <si>
    <t>Units</t>
  </si>
  <si>
    <t xml:space="preserve">log10 CFU per g </t>
  </si>
  <si>
    <t xml:space="preserve">log10 CFU per mL </t>
  </si>
  <si>
    <t>Experiment ID or Recipient--Donor</t>
  </si>
  <si>
    <t>1--1</t>
  </si>
  <si>
    <t>Freq_Dependent_beta</t>
  </si>
  <si>
    <t>Freq_dependent_logbeta</t>
  </si>
  <si>
    <t>Beta_donor (density dependent)</t>
  </si>
  <si>
    <t>MIC</t>
  </si>
  <si>
    <t>Strain</t>
  </si>
  <si>
    <t>a_max</t>
  </si>
  <si>
    <t>EC50</t>
  </si>
  <si>
    <t>a_max_se</t>
  </si>
  <si>
    <t>H</t>
  </si>
  <si>
    <t>H_se</t>
  </si>
  <si>
    <t>EC50_se</t>
  </si>
  <si>
    <t>This data is directly from Ahmad A, Graesboll K, Christiansen LE, Toft N, Matthews L, Nielsen SS. 2015. Pharmacokinetic-pharmacodynamic model to evaluate intramuscular tetracycline treatment protocols to prevent antimicrobial resistance in pigs. Antimicrob Agents Chemother 59:1634-1642., supplementary table 1</t>
  </si>
  <si>
    <t>Authors, Year</t>
  </si>
  <si>
    <t>Min</t>
  </si>
  <si>
    <t>Mean</t>
  </si>
  <si>
    <t>Max</t>
  </si>
  <si>
    <t xml:space="preserve">Spiked turkey manure composting, pH 8.4-8.6, manure reached 54-64 degrees C; indoor composting on concrete in late fall/early winter but not heated building; </t>
  </si>
  <si>
    <t>Medicated calf manure,in a digester, diluted to 5% total solids (5 fold dilution), 35 degrees C in digester, continuous stirring.</t>
  </si>
  <si>
    <t>Medicated calf manure (with straw and woodchips), composted and sterilized; 30 days composted in 250mL flask inside sealed tank, 55 degrees C, pH 8.3</t>
  </si>
  <si>
    <t>Medicated calf manure (with straw and woodchips), room temperature incubation (25 C) in 250mL flasks for 30 days, pH 8.3</t>
  </si>
  <si>
    <t>Medicated calf manure (with straw and woodchips), room temperature and sterilizied, in 250mL flasks for 30 days, pH 8.3</t>
  </si>
  <si>
    <t>CTC applied to agricultural soil, with manure (Northumberland county, Canada) in summer (16 to 20 degrees C, 60-80mm precipitation)</t>
  </si>
  <si>
    <t>CTC degradation in dog urine at 37C, pH 5.5-6.8</t>
  </si>
  <si>
    <t>CTC degration in soils contaminated with manure from treated chicken at 30C</t>
  </si>
  <si>
    <t>Dolliver et al</t>
  </si>
  <si>
    <t>Arikan et al</t>
  </si>
  <si>
    <t>Carlson and Mabury</t>
  </si>
  <si>
    <t>Eisner and Wulf</t>
  </si>
  <si>
    <t>Gavalchin and Katz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</si>
</sst>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activeCell="H3" sqref="H3"/>
    </sheetView>
  </sheetViews>
  <sheetFormatPr defaultRowHeight="15" x14ac:dyDescent="0.25"/>
  <cols>
    <col min="3" max="3" width="13.7109375" style="2" customWidth="1"/>
    <col min="4" max="4" width="25" customWidth="1"/>
    <col min="5" max="5" width="12.28515625" customWidth="1"/>
    <col min="6" max="6" width="17.140625" style="1" customWidth="1"/>
    <col min="7" max="7" width="11" bestFit="1" customWidth="1"/>
    <col min="8" max="8" width="11.28515625" bestFit="1" customWidth="1"/>
    <col min="10" max="10" width="21.42578125" bestFit="1" customWidth="1"/>
  </cols>
  <sheetData>
    <row r="1" spans="1:11" x14ac:dyDescent="0.25">
      <c r="A1" t="s">
        <v>0</v>
      </c>
      <c r="B1" t="s">
        <v>1</v>
      </c>
      <c r="C1" s="3" t="s">
        <v>214</v>
      </c>
      <c r="D1" t="s">
        <v>2</v>
      </c>
      <c r="E1" t="s">
        <v>210</v>
      </c>
      <c r="F1" s="1" t="s">
        <v>3</v>
      </c>
      <c r="G1" t="s">
        <v>4</v>
      </c>
      <c r="H1" t="s">
        <v>218</v>
      </c>
      <c r="I1" t="s">
        <v>5</v>
      </c>
      <c r="J1" t="s">
        <v>216</v>
      </c>
      <c r="K1" t="s">
        <v>217</v>
      </c>
    </row>
    <row r="2" spans="1:11" x14ac:dyDescent="0.25">
      <c r="A2" t="s">
        <v>6</v>
      </c>
      <c r="B2">
        <v>1983</v>
      </c>
      <c r="C2" s="2">
        <v>1</v>
      </c>
      <c r="D2" t="s">
        <v>7</v>
      </c>
      <c r="E2" t="s">
        <v>8</v>
      </c>
      <c r="F2" s="1">
        <v>10000000</v>
      </c>
      <c r="G2" t="s">
        <v>9</v>
      </c>
      <c r="H2" s="1">
        <v>1.1999999999999999E-14</v>
      </c>
      <c r="I2">
        <v>-13.92081875</v>
      </c>
      <c r="J2" s="1">
        <v>1.1999999999999999E-7</v>
      </c>
      <c r="K2">
        <v>-6.9208187539999999</v>
      </c>
    </row>
    <row r="3" spans="1:11" x14ac:dyDescent="0.25">
      <c r="A3" t="s">
        <v>6</v>
      </c>
      <c r="B3">
        <v>1983</v>
      </c>
      <c r="C3" s="2">
        <v>2</v>
      </c>
      <c r="D3" t="s">
        <v>10</v>
      </c>
      <c r="E3" t="s">
        <v>8</v>
      </c>
      <c r="F3" s="1">
        <v>10000000</v>
      </c>
      <c r="G3" t="s">
        <v>9</v>
      </c>
      <c r="H3" s="1">
        <v>9.1999999999999999E-14</v>
      </c>
      <c r="I3">
        <v>-13.036212170000001</v>
      </c>
      <c r="J3" s="1">
        <v>9.1999999999999998E-7</v>
      </c>
      <c r="K3">
        <v>-6.036212173</v>
      </c>
    </row>
    <row r="4" spans="1:11" x14ac:dyDescent="0.25">
      <c r="A4" t="s">
        <v>6</v>
      </c>
      <c r="B4">
        <v>1983</v>
      </c>
      <c r="C4" s="2">
        <v>3</v>
      </c>
      <c r="D4" t="s">
        <v>11</v>
      </c>
      <c r="E4" t="s">
        <v>8</v>
      </c>
      <c r="F4" s="1">
        <v>10000000</v>
      </c>
      <c r="G4" t="s">
        <v>9</v>
      </c>
      <c r="H4" s="1">
        <v>6.2999999999999998E-16</v>
      </c>
      <c r="I4">
        <v>-15.20065945</v>
      </c>
      <c r="J4" s="1">
        <v>6.3000000000000002E-9</v>
      </c>
      <c r="K4">
        <v>-8.2006594509999999</v>
      </c>
    </row>
    <row r="5" spans="1:11" x14ac:dyDescent="0.25">
      <c r="A5" t="s">
        <v>6</v>
      </c>
      <c r="B5">
        <v>1983</v>
      </c>
      <c r="C5" s="2">
        <v>4</v>
      </c>
      <c r="D5" t="s">
        <v>11</v>
      </c>
      <c r="E5" t="s">
        <v>8</v>
      </c>
      <c r="F5" s="1">
        <v>10000000</v>
      </c>
      <c r="G5" t="s">
        <v>9</v>
      </c>
      <c r="H5" s="1">
        <v>7.8999999999999998E-15</v>
      </c>
      <c r="I5">
        <v>-14.10237291</v>
      </c>
      <c r="J5" s="1">
        <v>7.9000000000000006E-8</v>
      </c>
      <c r="K5">
        <v>-7.1023729089999996</v>
      </c>
    </row>
    <row r="6" spans="1:11" x14ac:dyDescent="0.25">
      <c r="A6" t="s">
        <v>6</v>
      </c>
      <c r="B6">
        <v>1983</v>
      </c>
      <c r="C6" s="2">
        <v>5</v>
      </c>
      <c r="D6" t="s">
        <v>11</v>
      </c>
      <c r="E6" t="s">
        <v>8</v>
      </c>
      <c r="F6" s="1">
        <v>10000000</v>
      </c>
      <c r="G6" t="s">
        <v>9</v>
      </c>
      <c r="H6" s="1">
        <v>2.6E-14</v>
      </c>
      <c r="I6">
        <v>-13.58502665</v>
      </c>
      <c r="J6" s="1">
        <v>2.6E-7</v>
      </c>
      <c r="K6">
        <v>-6.5850266519999998</v>
      </c>
    </row>
    <row r="7" spans="1:11" x14ac:dyDescent="0.25">
      <c r="A7" t="s">
        <v>6</v>
      </c>
      <c r="B7">
        <v>1983</v>
      </c>
      <c r="C7" s="2">
        <v>6</v>
      </c>
      <c r="D7" t="s">
        <v>11</v>
      </c>
      <c r="E7" t="s">
        <v>8</v>
      </c>
      <c r="F7" s="1">
        <v>10000000</v>
      </c>
      <c r="G7" t="s">
        <v>9</v>
      </c>
      <c r="H7" s="1">
        <v>8.0000000000000006E-15</v>
      </c>
      <c r="I7">
        <v>-14.09691001</v>
      </c>
      <c r="J7" s="1">
        <v>8.0000000000000002E-8</v>
      </c>
      <c r="K7">
        <v>-7.0969100129999996</v>
      </c>
    </row>
    <row r="8" spans="1:11" x14ac:dyDescent="0.25">
      <c r="A8" t="s">
        <v>6</v>
      </c>
      <c r="B8">
        <v>1983</v>
      </c>
      <c r="C8" s="2">
        <v>7</v>
      </c>
      <c r="D8" t="s">
        <v>11</v>
      </c>
      <c r="E8" t="s">
        <v>8</v>
      </c>
      <c r="F8" s="1">
        <v>10000000</v>
      </c>
      <c r="G8" t="s">
        <v>9</v>
      </c>
      <c r="H8" s="1">
        <v>1.7999999999999999E-14</v>
      </c>
      <c r="I8">
        <v>-13.744727490000001</v>
      </c>
      <c r="J8" s="1">
        <v>1.8E-7</v>
      </c>
      <c r="K8">
        <v>-6.7447274950000002</v>
      </c>
    </row>
    <row r="9" spans="1:11" x14ac:dyDescent="0.25">
      <c r="A9" t="s">
        <v>6</v>
      </c>
      <c r="B9">
        <v>1983</v>
      </c>
      <c r="C9" s="2">
        <v>8</v>
      </c>
      <c r="D9" t="s">
        <v>11</v>
      </c>
      <c r="E9" t="s">
        <v>12</v>
      </c>
      <c r="F9" s="1">
        <v>10000000</v>
      </c>
      <c r="G9" t="s">
        <v>9</v>
      </c>
      <c r="H9" s="1">
        <v>7.1000000000000002E-15</v>
      </c>
      <c r="I9">
        <v>-14.14874165</v>
      </c>
      <c r="J9" s="1">
        <v>7.1E-8</v>
      </c>
      <c r="K9">
        <v>-7.1487416509999999</v>
      </c>
    </row>
    <row r="10" spans="1:11" x14ac:dyDescent="0.25">
      <c r="A10" t="s">
        <v>6</v>
      </c>
      <c r="B10">
        <v>1983</v>
      </c>
      <c r="C10" s="2">
        <v>9</v>
      </c>
      <c r="D10" t="s">
        <v>11</v>
      </c>
      <c r="E10" t="s">
        <v>8</v>
      </c>
      <c r="F10" s="1">
        <v>10000000</v>
      </c>
      <c r="G10" t="s">
        <v>9</v>
      </c>
      <c r="H10" s="1">
        <v>5.8000000000000005E-14</v>
      </c>
      <c r="I10">
        <v>-13.23657201</v>
      </c>
      <c r="J10" s="1">
        <v>5.7999999999999995E-7</v>
      </c>
      <c r="K10">
        <v>-6.2365720060000003</v>
      </c>
    </row>
    <row r="11" spans="1:11" x14ac:dyDescent="0.25">
      <c r="A11" t="s">
        <v>6</v>
      </c>
      <c r="B11">
        <v>1983</v>
      </c>
      <c r="C11" s="2">
        <v>10</v>
      </c>
      <c r="D11" t="s">
        <v>11</v>
      </c>
      <c r="E11" t="s">
        <v>8</v>
      </c>
      <c r="F11" s="1">
        <v>10000000</v>
      </c>
      <c r="G11" t="s">
        <v>9</v>
      </c>
      <c r="H11" s="1">
        <v>5.1999999999999999E-14</v>
      </c>
      <c r="I11">
        <v>-13.28399666</v>
      </c>
      <c r="J11" s="1">
        <v>5.2E-7</v>
      </c>
      <c r="K11">
        <v>-6.2839966560000002</v>
      </c>
    </row>
    <row r="12" spans="1:11" x14ac:dyDescent="0.25">
      <c r="A12" t="s">
        <v>6</v>
      </c>
      <c r="B12">
        <v>1983</v>
      </c>
      <c r="C12" s="2">
        <v>11</v>
      </c>
      <c r="D12" t="s">
        <v>11</v>
      </c>
      <c r="E12" t="s">
        <v>8</v>
      </c>
      <c r="F12" s="1">
        <v>10000000</v>
      </c>
      <c r="G12" t="s">
        <v>9</v>
      </c>
      <c r="H12" s="1">
        <v>8.6E-14</v>
      </c>
      <c r="I12">
        <v>-13.06550155</v>
      </c>
      <c r="J12" s="1">
        <v>8.6000000000000002E-7</v>
      </c>
      <c r="K12">
        <v>-6.0655015490000004</v>
      </c>
    </row>
    <row r="13" spans="1:11" x14ac:dyDescent="0.25">
      <c r="A13" t="s">
        <v>6</v>
      </c>
      <c r="B13">
        <v>1983</v>
      </c>
      <c r="C13" s="2">
        <v>12</v>
      </c>
      <c r="D13" t="s">
        <v>13</v>
      </c>
      <c r="E13" t="s">
        <v>8</v>
      </c>
      <c r="F13" s="1">
        <v>10000000</v>
      </c>
      <c r="G13" t="s">
        <v>9</v>
      </c>
      <c r="H13" s="1">
        <v>1.4999999999999999E-15</v>
      </c>
      <c r="I13">
        <v>-14.82390874</v>
      </c>
      <c r="J13" s="1">
        <v>1.4999999999999999E-8</v>
      </c>
      <c r="K13">
        <v>-7.8239087410000003</v>
      </c>
    </row>
    <row r="14" spans="1:11" x14ac:dyDescent="0.25">
      <c r="A14" t="s">
        <v>6</v>
      </c>
      <c r="B14">
        <v>1983</v>
      </c>
      <c r="C14" s="2">
        <v>13</v>
      </c>
      <c r="D14" t="s">
        <v>13</v>
      </c>
      <c r="E14" t="s">
        <v>8</v>
      </c>
      <c r="F14" s="1">
        <v>10000000</v>
      </c>
      <c r="G14" t="s">
        <v>9</v>
      </c>
      <c r="H14" s="1">
        <v>1.9000000000000001E-15</v>
      </c>
      <c r="I14">
        <v>-14.7212464</v>
      </c>
      <c r="J14" s="1">
        <v>1.9000000000000001E-8</v>
      </c>
      <c r="K14">
        <v>-7.721246399</v>
      </c>
    </row>
    <row r="15" spans="1:11" x14ac:dyDescent="0.25">
      <c r="A15" t="s">
        <v>6</v>
      </c>
      <c r="B15">
        <v>1983</v>
      </c>
      <c r="C15" s="2">
        <v>14</v>
      </c>
      <c r="D15" t="s">
        <v>13</v>
      </c>
      <c r="E15" t="s">
        <v>8</v>
      </c>
      <c r="F15" s="1">
        <v>10000000</v>
      </c>
      <c r="G15" t="s">
        <v>9</v>
      </c>
      <c r="H15" s="1">
        <v>4.7999999999999999E-15</v>
      </c>
      <c r="I15">
        <v>-14.31875876</v>
      </c>
      <c r="J15" s="1">
        <v>4.8E-8</v>
      </c>
      <c r="K15">
        <v>-7.3187587629999999</v>
      </c>
    </row>
    <row r="16" spans="1:11" x14ac:dyDescent="0.25">
      <c r="A16" t="s">
        <v>14</v>
      </c>
      <c r="B16">
        <v>1992</v>
      </c>
      <c r="C16" s="2" t="s">
        <v>215</v>
      </c>
      <c r="D16" t="s">
        <v>15</v>
      </c>
      <c r="E16" t="s">
        <v>8</v>
      </c>
      <c r="F16" s="1">
        <v>30000000</v>
      </c>
      <c r="G16" t="s">
        <v>9</v>
      </c>
      <c r="H16" s="1">
        <v>4.4668359999999998E-15</v>
      </c>
      <c r="I16">
        <v>-14.35</v>
      </c>
      <c r="J16" s="1">
        <v>1.3400507999999999E-7</v>
      </c>
      <c r="K16">
        <v>-6.8728787450000004</v>
      </c>
    </row>
    <row r="17" spans="1:11" x14ac:dyDescent="0.25">
      <c r="A17" t="s">
        <v>14</v>
      </c>
      <c r="B17">
        <v>1992</v>
      </c>
      <c r="C17" s="2" t="s">
        <v>16</v>
      </c>
      <c r="D17" t="s">
        <v>15</v>
      </c>
      <c r="E17" t="s">
        <v>8</v>
      </c>
      <c r="F17" s="1">
        <v>30000000</v>
      </c>
      <c r="G17" t="s">
        <v>9</v>
      </c>
      <c r="H17" s="1">
        <v>1.2302690000000001E-13</v>
      </c>
      <c r="I17">
        <v>-12.91</v>
      </c>
      <c r="J17" s="1">
        <v>3.6908062999999999E-6</v>
      </c>
      <c r="K17">
        <v>-5.432878745</v>
      </c>
    </row>
    <row r="18" spans="1:11" x14ac:dyDescent="0.25">
      <c r="A18" t="s">
        <v>14</v>
      </c>
      <c r="B18">
        <v>1992</v>
      </c>
      <c r="C18" s="2" t="s">
        <v>17</v>
      </c>
      <c r="D18" t="s">
        <v>15</v>
      </c>
      <c r="E18" t="s">
        <v>8</v>
      </c>
      <c r="F18" s="1">
        <v>30000000</v>
      </c>
      <c r="G18" t="s">
        <v>9</v>
      </c>
      <c r="H18" s="1">
        <v>2.8840319999999999E-14</v>
      </c>
      <c r="I18">
        <v>-13.54</v>
      </c>
      <c r="J18" s="1">
        <v>8.6520944999999997E-7</v>
      </c>
      <c r="K18">
        <v>-6.0628787449999999</v>
      </c>
    </row>
    <row r="19" spans="1:11" x14ac:dyDescent="0.25">
      <c r="A19" t="s">
        <v>14</v>
      </c>
      <c r="B19">
        <v>1992</v>
      </c>
      <c r="C19" s="2" t="s">
        <v>18</v>
      </c>
      <c r="D19" t="s">
        <v>15</v>
      </c>
      <c r="E19" t="s">
        <v>8</v>
      </c>
      <c r="F19" s="1">
        <v>30000000</v>
      </c>
      <c r="G19" t="s">
        <v>9</v>
      </c>
      <c r="H19" s="1">
        <v>1.2882500000000001E-12</v>
      </c>
      <c r="I19">
        <v>-11.89</v>
      </c>
      <c r="J19">
        <v>3.8647499999999999E-5</v>
      </c>
      <c r="K19">
        <v>-4.4128787450000004</v>
      </c>
    </row>
    <row r="20" spans="1:11" x14ac:dyDescent="0.25">
      <c r="A20" t="s">
        <v>14</v>
      </c>
      <c r="B20">
        <v>1992</v>
      </c>
      <c r="C20" s="2" t="s">
        <v>19</v>
      </c>
      <c r="D20" t="s">
        <v>15</v>
      </c>
      <c r="E20" t="s">
        <v>8</v>
      </c>
      <c r="F20" s="1">
        <v>30000000</v>
      </c>
      <c r="G20" t="s">
        <v>9</v>
      </c>
      <c r="H20" s="1">
        <v>7.24436E-15</v>
      </c>
      <c r="I20">
        <v>-14.14</v>
      </c>
      <c r="J20" s="1">
        <v>2.1733079000000001E-7</v>
      </c>
      <c r="K20">
        <v>-6.6628787450000004</v>
      </c>
    </row>
    <row r="21" spans="1:11" x14ac:dyDescent="0.25">
      <c r="A21" t="s">
        <v>14</v>
      </c>
      <c r="B21">
        <v>1992</v>
      </c>
      <c r="C21" s="2" t="s">
        <v>20</v>
      </c>
      <c r="D21" t="s">
        <v>15</v>
      </c>
      <c r="E21" t="s">
        <v>8</v>
      </c>
      <c r="F21" s="1">
        <v>30000000</v>
      </c>
      <c r="G21" t="s">
        <v>9</v>
      </c>
      <c r="H21" s="1">
        <v>1.096478E-13</v>
      </c>
      <c r="I21">
        <v>-12.96</v>
      </c>
      <c r="J21" s="1">
        <v>3.2894345999999999E-6</v>
      </c>
      <c r="K21">
        <v>-5.4828787449999998</v>
      </c>
    </row>
    <row r="22" spans="1:11" x14ac:dyDescent="0.25">
      <c r="A22" t="s">
        <v>14</v>
      </c>
      <c r="B22">
        <v>1992</v>
      </c>
      <c r="C22" s="2" t="s">
        <v>21</v>
      </c>
      <c r="D22" t="s">
        <v>15</v>
      </c>
      <c r="E22" t="s">
        <v>8</v>
      </c>
      <c r="F22" s="1">
        <v>30000000</v>
      </c>
      <c r="G22" t="s">
        <v>9</v>
      </c>
      <c r="H22" s="1">
        <v>2.290868E-12</v>
      </c>
      <c r="I22">
        <v>-11.64</v>
      </c>
      <c r="J22">
        <v>6.8726000000000006E-5</v>
      </c>
      <c r="K22">
        <v>-4.1628787450000004</v>
      </c>
    </row>
    <row r="23" spans="1:11" x14ac:dyDescent="0.25">
      <c r="A23" t="s">
        <v>14</v>
      </c>
      <c r="B23">
        <v>1992</v>
      </c>
      <c r="C23" s="2" t="s">
        <v>22</v>
      </c>
      <c r="D23" t="s">
        <v>15</v>
      </c>
      <c r="E23" t="s">
        <v>8</v>
      </c>
      <c r="F23" s="1">
        <v>30000000</v>
      </c>
      <c r="G23" t="s">
        <v>9</v>
      </c>
      <c r="H23" s="1">
        <v>7.5857760000000004E-14</v>
      </c>
      <c r="I23">
        <v>-13.12</v>
      </c>
      <c r="J23" s="1">
        <v>2.2757327000000001E-6</v>
      </c>
      <c r="K23">
        <v>-5.642878745</v>
      </c>
    </row>
    <row r="24" spans="1:11" x14ac:dyDescent="0.25">
      <c r="A24" t="s">
        <v>14</v>
      </c>
      <c r="B24">
        <v>1992</v>
      </c>
      <c r="C24" s="2" t="s">
        <v>23</v>
      </c>
      <c r="D24" t="s">
        <v>15</v>
      </c>
      <c r="E24" t="s">
        <v>8</v>
      </c>
      <c r="F24" s="1">
        <v>30000000</v>
      </c>
      <c r="G24" t="s">
        <v>9</v>
      </c>
      <c r="H24" s="1">
        <v>7.9432819999999995E-18</v>
      </c>
      <c r="I24">
        <v>-17.100000000000001</v>
      </c>
      <c r="J24" s="1">
        <v>2.3829849999999998E-10</v>
      </c>
      <c r="K24">
        <v>-9.6228787449999995</v>
      </c>
    </row>
    <row r="25" spans="1:11" x14ac:dyDescent="0.25">
      <c r="A25" t="s">
        <v>14</v>
      </c>
      <c r="B25">
        <v>1992</v>
      </c>
      <c r="C25" s="2" t="s">
        <v>24</v>
      </c>
      <c r="D25" t="s">
        <v>15</v>
      </c>
      <c r="E25" t="s">
        <v>8</v>
      </c>
      <c r="F25" s="1">
        <v>30000000</v>
      </c>
      <c r="G25" t="s">
        <v>9</v>
      </c>
      <c r="H25" s="1">
        <v>2.6915350000000002E-13</v>
      </c>
      <c r="I25">
        <v>-12.57</v>
      </c>
      <c r="J25" s="1">
        <v>8.0746043999999996E-6</v>
      </c>
      <c r="K25">
        <v>-5.0928787450000002</v>
      </c>
    </row>
    <row r="26" spans="1:11" x14ac:dyDescent="0.25">
      <c r="A26" t="s">
        <v>14</v>
      </c>
      <c r="B26">
        <v>1992</v>
      </c>
      <c r="C26" s="2" t="s">
        <v>25</v>
      </c>
      <c r="D26" t="s">
        <v>15</v>
      </c>
      <c r="E26" t="s">
        <v>8</v>
      </c>
      <c r="F26" s="1">
        <v>30000000</v>
      </c>
      <c r="G26" t="s">
        <v>9</v>
      </c>
      <c r="H26" s="1">
        <v>7.0794579999999996E-16</v>
      </c>
      <c r="I26">
        <v>-15.15</v>
      </c>
      <c r="J26" s="1">
        <v>2.1238374000000001E-8</v>
      </c>
      <c r="K26">
        <v>-7.6728787450000002</v>
      </c>
    </row>
    <row r="27" spans="1:11" x14ac:dyDescent="0.25">
      <c r="A27" t="s">
        <v>14</v>
      </c>
      <c r="B27">
        <v>1992</v>
      </c>
      <c r="C27" s="2" t="s">
        <v>26</v>
      </c>
      <c r="D27" t="s">
        <v>15</v>
      </c>
      <c r="E27" t="s">
        <v>8</v>
      </c>
      <c r="F27" s="1">
        <v>30000000</v>
      </c>
      <c r="G27" t="s">
        <v>9</v>
      </c>
      <c r="H27" s="1">
        <v>5.0118720000000001E-13</v>
      </c>
      <c r="I27">
        <v>-12.3</v>
      </c>
      <c r="J27">
        <v>1.5035600000000001E-5</v>
      </c>
      <c r="K27">
        <v>-4.8228787449999997</v>
      </c>
    </row>
    <row r="28" spans="1:11" x14ac:dyDescent="0.25">
      <c r="A28" t="s">
        <v>14</v>
      </c>
      <c r="B28">
        <v>1992</v>
      </c>
      <c r="C28" s="2" t="s">
        <v>27</v>
      </c>
      <c r="D28" t="s">
        <v>15</v>
      </c>
      <c r="E28" t="s">
        <v>8</v>
      </c>
      <c r="F28" s="1">
        <v>30000000</v>
      </c>
      <c r="G28" t="s">
        <v>9</v>
      </c>
      <c r="H28" s="1">
        <v>1E-14</v>
      </c>
      <c r="I28">
        <v>-14</v>
      </c>
      <c r="J28" s="1">
        <v>2.9999999999999999E-7</v>
      </c>
      <c r="K28">
        <v>-6.5228787449999999</v>
      </c>
    </row>
    <row r="29" spans="1:11" x14ac:dyDescent="0.25">
      <c r="A29" t="s">
        <v>14</v>
      </c>
      <c r="B29">
        <v>1992</v>
      </c>
      <c r="C29" s="2" t="s">
        <v>28</v>
      </c>
      <c r="D29" t="s">
        <v>15</v>
      </c>
      <c r="E29" t="s">
        <v>8</v>
      </c>
      <c r="F29" s="1">
        <v>30000000</v>
      </c>
      <c r="G29" t="s">
        <v>9</v>
      </c>
      <c r="H29" s="1">
        <v>1.1481540000000001E-14</v>
      </c>
      <c r="I29">
        <v>-13.94</v>
      </c>
      <c r="J29" s="1">
        <v>3.4444609E-7</v>
      </c>
      <c r="K29">
        <v>-6.4628787450000003</v>
      </c>
    </row>
    <row r="30" spans="1:11" x14ac:dyDescent="0.25">
      <c r="A30" t="s">
        <v>14</v>
      </c>
      <c r="B30">
        <v>1992</v>
      </c>
      <c r="C30" s="2" t="s">
        <v>29</v>
      </c>
      <c r="D30" t="s">
        <v>15</v>
      </c>
      <c r="E30" t="s">
        <v>8</v>
      </c>
      <c r="F30" s="1">
        <v>30000000</v>
      </c>
      <c r="G30" t="s">
        <v>9</v>
      </c>
      <c r="H30" s="1">
        <v>1.023293E-15</v>
      </c>
      <c r="I30">
        <v>-14.99</v>
      </c>
      <c r="J30" s="1">
        <v>3.0698790000000002E-8</v>
      </c>
      <c r="K30">
        <v>-7.5128787450000001</v>
      </c>
    </row>
    <row r="31" spans="1:11" x14ac:dyDescent="0.25">
      <c r="A31" t="s">
        <v>14</v>
      </c>
      <c r="B31">
        <v>1992</v>
      </c>
      <c r="C31" s="2" t="s">
        <v>30</v>
      </c>
      <c r="D31" t="s">
        <v>15</v>
      </c>
      <c r="E31" t="s">
        <v>8</v>
      </c>
      <c r="F31" s="1">
        <v>30000000</v>
      </c>
      <c r="G31" t="s">
        <v>9</v>
      </c>
      <c r="H31" s="1">
        <v>1E-13</v>
      </c>
      <c r="I31">
        <v>-13</v>
      </c>
      <c r="J31" s="1">
        <v>3.0000000000000001E-6</v>
      </c>
      <c r="K31">
        <v>-5.5228787449999999</v>
      </c>
    </row>
    <row r="32" spans="1:11" x14ac:dyDescent="0.25">
      <c r="A32" t="s">
        <v>14</v>
      </c>
      <c r="B32">
        <v>1992</v>
      </c>
      <c r="C32" s="2" t="s">
        <v>31</v>
      </c>
      <c r="D32" t="s">
        <v>15</v>
      </c>
      <c r="E32" t="s">
        <v>8</v>
      </c>
      <c r="F32" s="1">
        <v>30000000</v>
      </c>
      <c r="G32" t="s">
        <v>9</v>
      </c>
      <c r="H32" s="1">
        <v>2.8840320000000001E-15</v>
      </c>
      <c r="I32">
        <v>-14.54</v>
      </c>
      <c r="J32" s="1">
        <v>8.6520944999999997E-8</v>
      </c>
      <c r="K32">
        <v>-7.0628787449999999</v>
      </c>
    </row>
    <row r="33" spans="1:11" x14ac:dyDescent="0.25">
      <c r="A33" t="s">
        <v>14</v>
      </c>
      <c r="B33">
        <v>1992</v>
      </c>
      <c r="C33" s="2" t="s">
        <v>32</v>
      </c>
      <c r="D33" t="s">
        <v>15</v>
      </c>
      <c r="E33" t="s">
        <v>8</v>
      </c>
      <c r="F33" s="1">
        <v>30000000</v>
      </c>
      <c r="G33" t="s">
        <v>9</v>
      </c>
      <c r="H33" s="1">
        <v>3.235937E-17</v>
      </c>
      <c r="I33">
        <v>-16.489999999999998</v>
      </c>
      <c r="J33" s="1">
        <v>9.7078099999999994E-10</v>
      </c>
      <c r="K33">
        <v>-9.0128787450000001</v>
      </c>
    </row>
    <row r="34" spans="1:11" x14ac:dyDescent="0.25">
      <c r="A34" t="s">
        <v>14</v>
      </c>
      <c r="B34">
        <v>1992</v>
      </c>
      <c r="C34" s="2" t="s">
        <v>33</v>
      </c>
      <c r="D34" t="s">
        <v>15</v>
      </c>
      <c r="E34" t="s">
        <v>8</v>
      </c>
      <c r="F34" s="1">
        <v>30000000</v>
      </c>
      <c r="G34" t="s">
        <v>9</v>
      </c>
      <c r="H34" s="1">
        <v>1.023293E-14</v>
      </c>
      <c r="I34">
        <v>-13.99</v>
      </c>
      <c r="J34" s="1">
        <v>3.0698789999999998E-7</v>
      </c>
      <c r="K34">
        <v>-6.5128787450000001</v>
      </c>
    </row>
    <row r="35" spans="1:11" x14ac:dyDescent="0.25">
      <c r="A35" t="s">
        <v>14</v>
      </c>
      <c r="B35">
        <v>1992</v>
      </c>
      <c r="C35" s="2" t="s">
        <v>34</v>
      </c>
      <c r="D35" t="s">
        <v>15</v>
      </c>
      <c r="E35" t="s">
        <v>8</v>
      </c>
      <c r="F35" s="1">
        <v>30000000</v>
      </c>
      <c r="G35" t="s">
        <v>9</v>
      </c>
      <c r="H35" s="1">
        <v>3.4673690000000001E-16</v>
      </c>
      <c r="I35">
        <v>-15.46</v>
      </c>
      <c r="J35" s="1">
        <v>1.0402106E-8</v>
      </c>
      <c r="K35">
        <v>-7.9828787449999998</v>
      </c>
    </row>
    <row r="36" spans="1:11" x14ac:dyDescent="0.25">
      <c r="A36" t="s">
        <v>14</v>
      </c>
      <c r="B36">
        <v>1992</v>
      </c>
      <c r="C36" s="2" t="s">
        <v>35</v>
      </c>
      <c r="D36" t="s">
        <v>15</v>
      </c>
      <c r="E36" t="s">
        <v>8</v>
      </c>
      <c r="F36" s="1">
        <v>30000000</v>
      </c>
      <c r="G36" t="s">
        <v>9</v>
      </c>
      <c r="H36" s="1">
        <v>3.2359369999999999E-18</v>
      </c>
      <c r="I36">
        <v>-17.489999999999998</v>
      </c>
      <c r="J36" s="1">
        <v>9.7078100000000004E-11</v>
      </c>
      <c r="K36">
        <v>-10.01287875</v>
      </c>
    </row>
    <row r="37" spans="1:11" x14ac:dyDescent="0.25">
      <c r="A37" t="s">
        <v>14</v>
      </c>
      <c r="B37">
        <v>1992</v>
      </c>
      <c r="C37" s="2" t="s">
        <v>36</v>
      </c>
      <c r="D37" t="s">
        <v>15</v>
      </c>
      <c r="E37" t="s">
        <v>8</v>
      </c>
      <c r="F37" s="1">
        <v>30000000</v>
      </c>
      <c r="G37" t="s">
        <v>9</v>
      </c>
      <c r="H37" s="1">
        <v>2.5118860000000001E-13</v>
      </c>
      <c r="I37">
        <v>-12.6</v>
      </c>
      <c r="J37" s="1">
        <v>7.5356592999999999E-6</v>
      </c>
      <c r="K37">
        <v>-5.1228787450000004</v>
      </c>
    </row>
    <row r="38" spans="1:11" x14ac:dyDescent="0.25">
      <c r="A38" t="s">
        <v>14</v>
      </c>
      <c r="B38">
        <v>1992</v>
      </c>
      <c r="C38" s="2" t="s">
        <v>37</v>
      </c>
      <c r="D38" t="s">
        <v>15</v>
      </c>
      <c r="E38" t="s">
        <v>8</v>
      </c>
      <c r="F38" s="1">
        <v>30000000</v>
      </c>
      <c r="G38" t="s">
        <v>9</v>
      </c>
      <c r="H38" s="1">
        <v>2.9512089999999999E-16</v>
      </c>
      <c r="I38">
        <v>-15.53</v>
      </c>
      <c r="J38" s="1">
        <v>8.8536276999999998E-9</v>
      </c>
      <c r="K38">
        <v>-8.0528787449999992</v>
      </c>
    </row>
    <row r="39" spans="1:11" x14ac:dyDescent="0.25">
      <c r="A39" t="s">
        <v>14</v>
      </c>
      <c r="B39">
        <v>1992</v>
      </c>
      <c r="C39" s="2" t="s">
        <v>38</v>
      </c>
      <c r="D39" t="s">
        <v>15</v>
      </c>
      <c r="E39" t="s">
        <v>8</v>
      </c>
      <c r="F39" s="1">
        <v>30000000</v>
      </c>
      <c r="G39" t="s">
        <v>9</v>
      </c>
      <c r="H39" s="1">
        <v>1.6982439999999999E-16</v>
      </c>
      <c r="I39">
        <v>-15.77</v>
      </c>
      <c r="J39" s="1">
        <v>5.0947309999999997E-9</v>
      </c>
      <c r="K39">
        <v>-8.2928787449999994</v>
      </c>
    </row>
    <row r="40" spans="1:11" x14ac:dyDescent="0.25">
      <c r="A40" t="s">
        <v>14</v>
      </c>
      <c r="B40">
        <v>1992</v>
      </c>
      <c r="C40" s="2" t="s">
        <v>39</v>
      </c>
      <c r="D40" t="s">
        <v>15</v>
      </c>
      <c r="E40" t="s">
        <v>8</v>
      </c>
      <c r="F40" s="1">
        <v>30000000</v>
      </c>
      <c r="G40" t="s">
        <v>9</v>
      </c>
      <c r="H40" s="1">
        <v>7.7624709999999995E-17</v>
      </c>
      <c r="I40">
        <v>-16.11</v>
      </c>
      <c r="J40" s="1">
        <v>2.3287413E-9</v>
      </c>
      <c r="K40">
        <v>-8.6328787449999993</v>
      </c>
    </row>
    <row r="41" spans="1:11" x14ac:dyDescent="0.25">
      <c r="A41" t="s">
        <v>14</v>
      </c>
      <c r="B41">
        <v>1992</v>
      </c>
      <c r="C41" s="2" t="s">
        <v>40</v>
      </c>
      <c r="D41" t="s">
        <v>15</v>
      </c>
      <c r="E41" t="s">
        <v>8</v>
      </c>
      <c r="F41" s="1">
        <v>30000000</v>
      </c>
      <c r="G41" t="s">
        <v>9</v>
      </c>
      <c r="H41" s="1">
        <v>9.1201079999999998E-17</v>
      </c>
      <c r="I41">
        <v>-16.04</v>
      </c>
      <c r="J41" s="1">
        <v>2.7360325000000001E-9</v>
      </c>
      <c r="K41">
        <v>-8.5628787450000008</v>
      </c>
    </row>
    <row r="42" spans="1:11" x14ac:dyDescent="0.25">
      <c r="A42" t="s">
        <v>14</v>
      </c>
      <c r="B42">
        <v>1992</v>
      </c>
      <c r="C42" s="2" t="s">
        <v>41</v>
      </c>
      <c r="D42" t="s">
        <v>15</v>
      </c>
      <c r="E42" t="s">
        <v>8</v>
      </c>
      <c r="F42" s="1">
        <v>30000000</v>
      </c>
      <c r="G42" t="s">
        <v>9</v>
      </c>
      <c r="H42" s="1">
        <v>1.0232930000000001E-16</v>
      </c>
      <c r="I42">
        <v>-15.99</v>
      </c>
      <c r="J42" s="1">
        <v>3.0698789999999998E-9</v>
      </c>
      <c r="K42">
        <v>-8.5128787450000001</v>
      </c>
    </row>
    <row r="43" spans="1:11" x14ac:dyDescent="0.25">
      <c r="A43" t="s">
        <v>14</v>
      </c>
      <c r="B43">
        <v>1992</v>
      </c>
      <c r="C43" s="2" t="s">
        <v>42</v>
      </c>
      <c r="D43" t="s">
        <v>15</v>
      </c>
      <c r="E43" t="s">
        <v>8</v>
      </c>
      <c r="F43" s="1">
        <v>30000000</v>
      </c>
      <c r="G43" t="s">
        <v>9</v>
      </c>
      <c r="H43" s="1">
        <v>2.2908679999999999E-17</v>
      </c>
      <c r="I43">
        <v>-16.64</v>
      </c>
      <c r="J43" s="1">
        <v>6.8726029999999995E-10</v>
      </c>
      <c r="K43">
        <v>-9.1628787450000004</v>
      </c>
    </row>
    <row r="44" spans="1:11" x14ac:dyDescent="0.25">
      <c r="A44" t="s">
        <v>14</v>
      </c>
      <c r="B44">
        <v>1992</v>
      </c>
      <c r="C44" s="2" t="s">
        <v>43</v>
      </c>
      <c r="D44" t="s">
        <v>15</v>
      </c>
      <c r="E44" t="s">
        <v>8</v>
      </c>
      <c r="F44" s="1">
        <v>30000000</v>
      </c>
      <c r="G44" t="s">
        <v>9</v>
      </c>
      <c r="H44" s="1">
        <v>5.3703180000000003E-18</v>
      </c>
      <c r="I44">
        <v>-17.27</v>
      </c>
      <c r="J44" s="1">
        <v>1.611095E-10</v>
      </c>
      <c r="K44">
        <v>-9.7928787449999994</v>
      </c>
    </row>
    <row r="45" spans="1:11" x14ac:dyDescent="0.25">
      <c r="A45" t="s">
        <v>14</v>
      </c>
      <c r="B45">
        <v>1992</v>
      </c>
      <c r="C45" s="2" t="s">
        <v>44</v>
      </c>
      <c r="D45" t="s">
        <v>15</v>
      </c>
      <c r="E45" t="s">
        <v>8</v>
      </c>
      <c r="F45" s="1">
        <v>30000000</v>
      </c>
      <c r="G45" t="s">
        <v>9</v>
      </c>
      <c r="H45" s="1">
        <v>9.7723719999999997E-17</v>
      </c>
      <c r="I45">
        <v>-16.010000000000002</v>
      </c>
      <c r="J45" s="1">
        <v>2.9317117000000001E-9</v>
      </c>
      <c r="K45">
        <v>-8.5328787449999997</v>
      </c>
    </row>
    <row r="46" spans="1:11" x14ac:dyDescent="0.25">
      <c r="A46" t="s">
        <v>14</v>
      </c>
      <c r="B46">
        <v>1992</v>
      </c>
      <c r="C46" s="2" t="s">
        <v>45</v>
      </c>
      <c r="D46" t="s">
        <v>15</v>
      </c>
      <c r="E46" t="s">
        <v>8</v>
      </c>
      <c r="F46" s="1">
        <v>30000000</v>
      </c>
      <c r="G46" t="s">
        <v>9</v>
      </c>
      <c r="H46" s="1">
        <v>5.7543989999999996E-16</v>
      </c>
      <c r="I46">
        <v>-15.24</v>
      </c>
      <c r="J46" s="1">
        <v>1.7263198000000001E-8</v>
      </c>
      <c r="K46">
        <v>-7.7628787450000001</v>
      </c>
    </row>
    <row r="47" spans="1:11" x14ac:dyDescent="0.25">
      <c r="A47" t="s">
        <v>14</v>
      </c>
      <c r="B47">
        <v>1992</v>
      </c>
      <c r="C47" s="2" t="s">
        <v>46</v>
      </c>
      <c r="D47" t="s">
        <v>15</v>
      </c>
      <c r="E47" t="s">
        <v>8</v>
      </c>
      <c r="F47" s="1">
        <v>30000000</v>
      </c>
      <c r="G47" t="s">
        <v>9</v>
      </c>
      <c r="H47" s="1">
        <v>1.258925E-15</v>
      </c>
      <c r="I47">
        <v>-14.9</v>
      </c>
      <c r="J47" s="1">
        <v>3.7767762000000001E-8</v>
      </c>
      <c r="K47">
        <v>-7.4228787450000002</v>
      </c>
    </row>
    <row r="48" spans="1:11" x14ac:dyDescent="0.25">
      <c r="A48" t="s">
        <v>14</v>
      </c>
      <c r="B48">
        <v>1992</v>
      </c>
      <c r="C48" s="2" t="s">
        <v>47</v>
      </c>
      <c r="D48" t="s">
        <v>15</v>
      </c>
      <c r="E48" t="s">
        <v>8</v>
      </c>
      <c r="F48" s="1">
        <v>30000000</v>
      </c>
      <c r="G48" t="s">
        <v>9</v>
      </c>
      <c r="H48" s="1">
        <v>3.5481340000000002E-13</v>
      </c>
      <c r="I48">
        <v>-12.45</v>
      </c>
      <c r="J48">
        <v>1.0644399999999999E-5</v>
      </c>
      <c r="K48">
        <v>-4.972878745</v>
      </c>
    </row>
    <row r="49" spans="1:11" x14ac:dyDescent="0.25">
      <c r="A49" t="s">
        <v>14</v>
      </c>
      <c r="B49">
        <v>1992</v>
      </c>
      <c r="C49" s="2" t="s">
        <v>48</v>
      </c>
      <c r="D49" t="s">
        <v>15</v>
      </c>
      <c r="E49" t="s">
        <v>8</v>
      </c>
      <c r="F49" s="1">
        <v>30000000</v>
      </c>
      <c r="G49" t="s">
        <v>9</v>
      </c>
      <c r="H49" s="1">
        <v>7.7624709999999999E-15</v>
      </c>
      <c r="I49">
        <v>-14.11</v>
      </c>
      <c r="J49" s="1">
        <v>2.3287412999999999E-7</v>
      </c>
      <c r="K49">
        <v>-6.6328787450000002</v>
      </c>
    </row>
    <row r="50" spans="1:11" x14ac:dyDescent="0.25">
      <c r="A50" t="s">
        <v>14</v>
      </c>
      <c r="B50">
        <v>1992</v>
      </c>
      <c r="C50" s="2" t="s">
        <v>49</v>
      </c>
      <c r="D50" t="s">
        <v>15</v>
      </c>
      <c r="E50" t="s">
        <v>8</v>
      </c>
      <c r="F50" s="1">
        <v>30000000</v>
      </c>
      <c r="G50" t="s">
        <v>9</v>
      </c>
      <c r="H50" s="1">
        <v>1.513561E-16</v>
      </c>
      <c r="I50">
        <v>-15.82</v>
      </c>
      <c r="J50" s="1">
        <v>4.5406837E-9</v>
      </c>
      <c r="K50">
        <v>-8.3428787450000002</v>
      </c>
    </row>
    <row r="51" spans="1:11" x14ac:dyDescent="0.25">
      <c r="A51" t="s">
        <v>14</v>
      </c>
      <c r="B51">
        <v>1992</v>
      </c>
      <c r="C51" s="2" t="s">
        <v>50</v>
      </c>
      <c r="D51" t="s">
        <v>15</v>
      </c>
      <c r="E51" t="s">
        <v>8</v>
      </c>
      <c r="F51" s="1">
        <v>30000000</v>
      </c>
      <c r="G51" t="s">
        <v>9</v>
      </c>
      <c r="H51" s="1">
        <v>1.4125380000000001E-14</v>
      </c>
      <c r="I51">
        <v>-13.85</v>
      </c>
      <c r="J51" s="1">
        <v>4.2376126E-7</v>
      </c>
      <c r="K51">
        <v>-6.3728787450000004</v>
      </c>
    </row>
    <row r="52" spans="1:11" x14ac:dyDescent="0.25">
      <c r="A52" t="s">
        <v>14</v>
      </c>
      <c r="B52">
        <v>1992</v>
      </c>
      <c r="C52" s="2" t="s">
        <v>51</v>
      </c>
      <c r="D52" t="s">
        <v>15</v>
      </c>
      <c r="E52" t="s">
        <v>8</v>
      </c>
      <c r="F52" s="1">
        <v>30000000</v>
      </c>
      <c r="G52" t="s">
        <v>9</v>
      </c>
      <c r="H52" s="1">
        <v>8.9125090000000007E-16</v>
      </c>
      <c r="I52">
        <v>-15.05</v>
      </c>
      <c r="J52" s="1">
        <v>2.6737527999999999E-8</v>
      </c>
      <c r="K52">
        <v>-7.5728787449999997</v>
      </c>
    </row>
    <row r="53" spans="1:11" x14ac:dyDescent="0.25">
      <c r="A53" t="s">
        <v>14</v>
      </c>
      <c r="B53">
        <v>1992</v>
      </c>
      <c r="C53" s="2" t="s">
        <v>52</v>
      </c>
      <c r="D53" t="s">
        <v>15</v>
      </c>
      <c r="E53" t="s">
        <v>8</v>
      </c>
      <c r="F53" s="1">
        <v>30000000</v>
      </c>
      <c r="G53" t="s">
        <v>9</v>
      </c>
      <c r="H53" s="1">
        <v>2.8840320000000002E-17</v>
      </c>
      <c r="I53">
        <v>-16.54</v>
      </c>
      <c r="J53" s="1">
        <v>8.652095E-10</v>
      </c>
      <c r="K53">
        <v>-9.0628787450000008</v>
      </c>
    </row>
    <row r="54" spans="1:11" x14ac:dyDescent="0.25">
      <c r="A54" t="s">
        <v>14</v>
      </c>
      <c r="B54">
        <v>1992</v>
      </c>
      <c r="C54" s="2" t="s">
        <v>53</v>
      </c>
      <c r="D54" t="s">
        <v>15</v>
      </c>
      <c r="E54" t="s">
        <v>8</v>
      </c>
      <c r="F54" s="1">
        <v>30000000</v>
      </c>
      <c r="G54" t="s">
        <v>9</v>
      </c>
      <c r="H54" s="1">
        <v>1.318257E-14</v>
      </c>
      <c r="I54">
        <v>-13.88</v>
      </c>
      <c r="J54" s="1">
        <v>3.9547701999999998E-7</v>
      </c>
      <c r="K54">
        <v>-6.4028787449999998</v>
      </c>
    </row>
    <row r="55" spans="1:11" x14ac:dyDescent="0.25">
      <c r="A55" t="s">
        <v>14</v>
      </c>
      <c r="B55">
        <v>1992</v>
      </c>
      <c r="C55" s="2" t="s">
        <v>54</v>
      </c>
      <c r="D55" t="s">
        <v>15</v>
      </c>
      <c r="E55" t="s">
        <v>8</v>
      </c>
      <c r="F55" s="1">
        <v>30000000</v>
      </c>
      <c r="G55" t="s">
        <v>9</v>
      </c>
      <c r="H55" s="1">
        <v>1.071519E-18</v>
      </c>
      <c r="I55">
        <v>-17.97</v>
      </c>
      <c r="J55" s="1">
        <v>3.2145580000000001E-11</v>
      </c>
      <c r="K55">
        <v>-10.492878749999999</v>
      </c>
    </row>
    <row r="56" spans="1:11" x14ac:dyDescent="0.25">
      <c r="A56" t="s">
        <v>14</v>
      </c>
      <c r="B56">
        <v>1992</v>
      </c>
      <c r="C56" s="2" t="s">
        <v>55</v>
      </c>
      <c r="D56" t="s">
        <v>15</v>
      </c>
      <c r="E56" t="s">
        <v>8</v>
      </c>
      <c r="F56" s="1">
        <v>30000000</v>
      </c>
      <c r="G56" t="s">
        <v>9</v>
      </c>
      <c r="H56" s="1">
        <v>1.513561E-17</v>
      </c>
      <c r="I56">
        <v>-16.82</v>
      </c>
      <c r="J56" s="1">
        <v>4.5406840000000002E-10</v>
      </c>
      <c r="K56">
        <v>-9.3428787450000002</v>
      </c>
    </row>
    <row r="57" spans="1:11" x14ac:dyDescent="0.25">
      <c r="A57" t="s">
        <v>14</v>
      </c>
      <c r="B57">
        <v>1992</v>
      </c>
      <c r="C57" s="2" t="s">
        <v>56</v>
      </c>
      <c r="D57" t="s">
        <v>15</v>
      </c>
      <c r="E57" t="s">
        <v>8</v>
      </c>
      <c r="F57" s="1">
        <v>30000000</v>
      </c>
      <c r="G57" t="s">
        <v>9</v>
      </c>
      <c r="H57" s="1">
        <v>2.951209E-18</v>
      </c>
      <c r="I57">
        <v>-17.53</v>
      </c>
      <c r="J57" s="1">
        <v>8.8536279999999997E-11</v>
      </c>
      <c r="K57">
        <v>-10.05287875</v>
      </c>
    </row>
    <row r="58" spans="1:11" x14ac:dyDescent="0.25">
      <c r="A58" t="s">
        <v>14</v>
      </c>
      <c r="B58">
        <v>1992</v>
      </c>
      <c r="C58" s="2" t="s">
        <v>57</v>
      </c>
      <c r="D58" t="s">
        <v>15</v>
      </c>
      <c r="E58" t="s">
        <v>8</v>
      </c>
      <c r="F58" s="1">
        <v>30000000</v>
      </c>
      <c r="G58" t="s">
        <v>9</v>
      </c>
      <c r="H58" s="1">
        <v>1.995262E-16</v>
      </c>
      <c r="I58">
        <v>-15.7</v>
      </c>
      <c r="J58" s="1">
        <v>5.9857868999999997E-9</v>
      </c>
      <c r="K58">
        <v>-8.2228787449999992</v>
      </c>
    </row>
    <row r="59" spans="1:11" x14ac:dyDescent="0.25">
      <c r="A59" t="s">
        <v>14</v>
      </c>
      <c r="B59">
        <v>1992</v>
      </c>
      <c r="C59" s="2" t="s">
        <v>58</v>
      </c>
      <c r="D59" t="s">
        <v>15</v>
      </c>
      <c r="E59" t="s">
        <v>8</v>
      </c>
      <c r="F59" s="1">
        <v>30000000</v>
      </c>
      <c r="G59" t="s">
        <v>9</v>
      </c>
      <c r="H59" s="1">
        <v>3.9810720000000003E-15</v>
      </c>
      <c r="I59">
        <v>-14.4</v>
      </c>
      <c r="J59" s="1">
        <v>1.1943215E-7</v>
      </c>
      <c r="K59">
        <v>-6.9228787450000002</v>
      </c>
    </row>
    <row r="60" spans="1:11" x14ac:dyDescent="0.25">
      <c r="A60" t="s">
        <v>14</v>
      </c>
      <c r="B60">
        <v>1992</v>
      </c>
      <c r="C60" s="2" t="s">
        <v>59</v>
      </c>
      <c r="D60" t="s">
        <v>15</v>
      </c>
      <c r="E60" t="s">
        <v>8</v>
      </c>
      <c r="F60" s="1">
        <v>30000000</v>
      </c>
      <c r="G60" t="s">
        <v>9</v>
      </c>
      <c r="H60" s="1">
        <v>2.8183829999999997E-17</v>
      </c>
      <c r="I60">
        <v>-16.55</v>
      </c>
      <c r="J60" s="1">
        <v>8.4551490000000002E-10</v>
      </c>
      <c r="K60">
        <v>-9.0728787450000006</v>
      </c>
    </row>
    <row r="61" spans="1:11" x14ac:dyDescent="0.25">
      <c r="A61" t="s">
        <v>14</v>
      </c>
      <c r="B61">
        <v>1992</v>
      </c>
      <c r="C61" s="2" t="s">
        <v>60</v>
      </c>
      <c r="D61" t="s">
        <v>15</v>
      </c>
      <c r="E61" t="s">
        <v>8</v>
      </c>
      <c r="F61" s="1">
        <v>30000000</v>
      </c>
      <c r="G61" t="s">
        <v>9</v>
      </c>
      <c r="H61" s="1">
        <v>3.3113109999999999E-14</v>
      </c>
      <c r="I61">
        <v>-13.48</v>
      </c>
      <c r="J61" s="1">
        <v>9.9339335999999994E-7</v>
      </c>
      <c r="K61">
        <v>-6.0028787450000003</v>
      </c>
    </row>
    <row r="62" spans="1:11" x14ac:dyDescent="0.25">
      <c r="A62" t="s">
        <v>14</v>
      </c>
      <c r="B62">
        <v>1992</v>
      </c>
      <c r="C62" s="2" t="s">
        <v>61</v>
      </c>
      <c r="D62" t="s">
        <v>15</v>
      </c>
      <c r="E62" t="s">
        <v>8</v>
      </c>
      <c r="F62" s="1">
        <v>30000000</v>
      </c>
      <c r="G62" t="s">
        <v>9</v>
      </c>
      <c r="H62" s="1">
        <v>4.2657950000000002E-18</v>
      </c>
      <c r="I62">
        <v>-17.37</v>
      </c>
      <c r="J62" s="1">
        <v>1.279739E-10</v>
      </c>
      <c r="K62">
        <v>-9.8928787450000009</v>
      </c>
    </row>
    <row r="63" spans="1:11" x14ac:dyDescent="0.25">
      <c r="A63" t="s">
        <v>14</v>
      </c>
      <c r="B63">
        <v>1992</v>
      </c>
      <c r="C63" s="2" t="s">
        <v>62</v>
      </c>
      <c r="D63" t="s">
        <v>15</v>
      </c>
      <c r="E63" t="s">
        <v>8</v>
      </c>
      <c r="F63" s="1">
        <v>30000000</v>
      </c>
      <c r="G63" t="s">
        <v>9</v>
      </c>
      <c r="H63" s="1">
        <v>3.8018939999999999E-17</v>
      </c>
      <c r="I63">
        <v>-16.420000000000002</v>
      </c>
      <c r="J63" s="1">
        <v>1.1405682E-9</v>
      </c>
      <c r="K63">
        <v>-8.9428787449999998</v>
      </c>
    </row>
    <row r="64" spans="1:11" x14ac:dyDescent="0.25">
      <c r="A64" t="s">
        <v>14</v>
      </c>
      <c r="B64">
        <v>1992</v>
      </c>
      <c r="C64" s="2" t="s">
        <v>63</v>
      </c>
      <c r="D64" t="s">
        <v>15</v>
      </c>
      <c r="E64" t="s">
        <v>8</v>
      </c>
      <c r="F64" s="1">
        <v>30000000</v>
      </c>
      <c r="G64" t="s">
        <v>9</v>
      </c>
      <c r="H64" s="1">
        <v>3.3884419999999999E-15</v>
      </c>
      <c r="I64">
        <v>-14.47</v>
      </c>
      <c r="J64" s="1">
        <v>1.0165325E-7</v>
      </c>
      <c r="K64">
        <v>-6.9928787449999996</v>
      </c>
    </row>
    <row r="65" spans="1:11" x14ac:dyDescent="0.25">
      <c r="A65" t="s">
        <v>14</v>
      </c>
      <c r="B65">
        <v>1992</v>
      </c>
      <c r="C65" s="2" t="s">
        <v>64</v>
      </c>
      <c r="D65" t="s">
        <v>15</v>
      </c>
      <c r="E65" t="s">
        <v>8</v>
      </c>
      <c r="F65" s="1">
        <v>30000000</v>
      </c>
      <c r="G65" t="s">
        <v>9</v>
      </c>
      <c r="H65" s="1">
        <v>2.8840320000000002E-17</v>
      </c>
      <c r="I65">
        <v>-16.54</v>
      </c>
      <c r="J65" s="1">
        <v>8.652095E-10</v>
      </c>
      <c r="K65">
        <v>-9.0628787450000008</v>
      </c>
    </row>
    <row r="66" spans="1:11" x14ac:dyDescent="0.25">
      <c r="A66" t="s">
        <v>14</v>
      </c>
      <c r="B66">
        <v>1992</v>
      </c>
      <c r="C66" s="2" t="s">
        <v>65</v>
      </c>
      <c r="D66" t="s">
        <v>15</v>
      </c>
      <c r="E66" t="s">
        <v>8</v>
      </c>
      <c r="F66" s="1">
        <v>30000000</v>
      </c>
      <c r="G66" t="s">
        <v>9</v>
      </c>
      <c r="H66" s="1">
        <v>2.511886E-18</v>
      </c>
      <c r="I66">
        <v>-17.600000000000001</v>
      </c>
      <c r="J66" s="1">
        <v>7.5356589999999995E-11</v>
      </c>
      <c r="K66">
        <v>-10.12287875</v>
      </c>
    </row>
    <row r="67" spans="1:11" x14ac:dyDescent="0.25">
      <c r="A67" t="s">
        <v>14</v>
      </c>
      <c r="B67">
        <v>1992</v>
      </c>
      <c r="C67" s="2" t="s">
        <v>66</v>
      </c>
      <c r="D67" t="s">
        <v>15</v>
      </c>
      <c r="E67" t="s">
        <v>8</v>
      </c>
      <c r="F67" s="1">
        <v>30000000</v>
      </c>
      <c r="G67" t="s">
        <v>9</v>
      </c>
      <c r="H67" s="1">
        <v>2.2908679999999998E-16</v>
      </c>
      <c r="I67">
        <v>-15.64</v>
      </c>
      <c r="J67" s="1">
        <v>6.8726029999999997E-9</v>
      </c>
      <c r="K67">
        <v>-8.1628787450000004</v>
      </c>
    </row>
    <row r="68" spans="1:11" x14ac:dyDescent="0.25">
      <c r="A68" t="s">
        <v>14</v>
      </c>
      <c r="B68">
        <v>1992</v>
      </c>
      <c r="C68" s="2" t="s">
        <v>67</v>
      </c>
      <c r="D68" t="s">
        <v>15</v>
      </c>
      <c r="E68" t="s">
        <v>8</v>
      </c>
      <c r="F68" s="1">
        <v>30000000</v>
      </c>
      <c r="G68" t="s">
        <v>9</v>
      </c>
      <c r="H68" s="1">
        <v>3.0199520000000003E-17</v>
      </c>
      <c r="I68">
        <v>-16.52</v>
      </c>
      <c r="J68" s="1">
        <v>9.059855E-10</v>
      </c>
      <c r="K68">
        <v>-9.0428787449999994</v>
      </c>
    </row>
    <row r="69" spans="1:11" x14ac:dyDescent="0.25">
      <c r="A69" t="s">
        <v>14</v>
      </c>
      <c r="B69">
        <v>1992</v>
      </c>
      <c r="C69" s="2" t="s">
        <v>68</v>
      </c>
      <c r="D69" t="s">
        <v>15</v>
      </c>
      <c r="E69" t="s">
        <v>8</v>
      </c>
      <c r="F69" s="1">
        <v>30000000</v>
      </c>
      <c r="G69" t="s">
        <v>9</v>
      </c>
      <c r="H69" s="1">
        <v>4.6773510000000003E-17</v>
      </c>
      <c r="I69">
        <v>-16.329999999999998</v>
      </c>
      <c r="J69" s="1">
        <v>1.4032053999999999E-9</v>
      </c>
      <c r="K69">
        <v>-8.8528787449999999</v>
      </c>
    </row>
    <row r="70" spans="1:11" x14ac:dyDescent="0.25">
      <c r="A70" t="s">
        <v>14</v>
      </c>
      <c r="B70">
        <v>1992</v>
      </c>
      <c r="C70" s="2" t="s">
        <v>69</v>
      </c>
      <c r="D70" t="s">
        <v>15</v>
      </c>
      <c r="E70" t="s">
        <v>8</v>
      </c>
      <c r="F70" s="1">
        <v>30000000</v>
      </c>
      <c r="G70" t="s">
        <v>9</v>
      </c>
      <c r="H70" s="1">
        <v>5.3703180000000004E-16</v>
      </c>
      <c r="I70">
        <v>-15.27</v>
      </c>
      <c r="J70" s="1">
        <v>1.6110954E-8</v>
      </c>
      <c r="K70">
        <v>-7.7928787450000003</v>
      </c>
    </row>
    <row r="71" spans="1:11" x14ac:dyDescent="0.25">
      <c r="A71" t="s">
        <v>14</v>
      </c>
      <c r="B71">
        <v>1992</v>
      </c>
      <c r="C71" s="2" t="s">
        <v>70</v>
      </c>
      <c r="D71" t="s">
        <v>15</v>
      </c>
      <c r="E71" t="s">
        <v>8</v>
      </c>
      <c r="F71" s="1">
        <v>30000000</v>
      </c>
      <c r="G71" t="s">
        <v>9</v>
      </c>
      <c r="H71" s="1">
        <v>8.7096360000000001E-14</v>
      </c>
      <c r="I71">
        <v>-13.06</v>
      </c>
      <c r="J71" s="1">
        <v>2.6128908000000001E-6</v>
      </c>
      <c r="K71">
        <v>-5.5828787450000004</v>
      </c>
    </row>
    <row r="72" spans="1:11" x14ac:dyDescent="0.25">
      <c r="A72" t="s">
        <v>14</v>
      </c>
      <c r="B72">
        <v>1992</v>
      </c>
      <c r="C72" s="2" t="s">
        <v>71</v>
      </c>
      <c r="D72" t="s">
        <v>15</v>
      </c>
      <c r="E72" t="s">
        <v>8</v>
      </c>
      <c r="F72" s="1">
        <v>30000000</v>
      </c>
      <c r="G72" t="s">
        <v>9</v>
      </c>
      <c r="H72" s="1">
        <v>1.2589249999999999E-17</v>
      </c>
      <c r="I72">
        <v>-16.899999999999999</v>
      </c>
      <c r="J72" s="1">
        <v>3.7767759999999999E-10</v>
      </c>
      <c r="K72">
        <v>-9.4228787450000002</v>
      </c>
    </row>
    <row r="73" spans="1:11" x14ac:dyDescent="0.25">
      <c r="A73" t="s">
        <v>14</v>
      </c>
      <c r="B73">
        <v>1992</v>
      </c>
      <c r="C73" s="2" t="s">
        <v>72</v>
      </c>
      <c r="D73" t="s">
        <v>15</v>
      </c>
      <c r="E73" t="s">
        <v>8</v>
      </c>
      <c r="F73" s="1">
        <v>30000000</v>
      </c>
      <c r="G73" t="s">
        <v>9</v>
      </c>
      <c r="H73" s="1">
        <v>1.548817E-17</v>
      </c>
      <c r="I73">
        <v>-16.809999999999999</v>
      </c>
      <c r="J73" s="1">
        <v>4.64645E-10</v>
      </c>
      <c r="K73">
        <v>-9.3328787450000004</v>
      </c>
    </row>
    <row r="74" spans="1:11" x14ac:dyDescent="0.25">
      <c r="A74" t="s">
        <v>14</v>
      </c>
      <c r="B74">
        <v>1992</v>
      </c>
      <c r="C74" s="2" t="s">
        <v>73</v>
      </c>
      <c r="D74" t="s">
        <v>15</v>
      </c>
      <c r="E74" t="s">
        <v>8</v>
      </c>
      <c r="F74" s="1">
        <v>30000000</v>
      </c>
      <c r="G74" t="s">
        <v>9</v>
      </c>
      <c r="H74" s="1">
        <v>3.0902949999999999E-15</v>
      </c>
      <c r="I74">
        <v>-14.51</v>
      </c>
      <c r="J74" s="1">
        <v>9.2708863000000006E-8</v>
      </c>
      <c r="K74">
        <v>-7.0328787449999997</v>
      </c>
    </row>
    <row r="75" spans="1:11" x14ac:dyDescent="0.25">
      <c r="A75" t="s">
        <v>14</v>
      </c>
      <c r="B75">
        <v>1992</v>
      </c>
      <c r="C75" s="2" t="s">
        <v>74</v>
      </c>
      <c r="D75" t="s">
        <v>15</v>
      </c>
      <c r="E75" t="s">
        <v>8</v>
      </c>
      <c r="F75" s="1">
        <v>30000000</v>
      </c>
      <c r="G75" t="s">
        <v>9</v>
      </c>
      <c r="H75" s="1">
        <v>1.0000000000000001E-17</v>
      </c>
      <c r="I75">
        <v>-17</v>
      </c>
      <c r="J75" s="1">
        <v>3E-10</v>
      </c>
      <c r="K75">
        <v>-9.5228787449999999</v>
      </c>
    </row>
    <row r="76" spans="1:11" x14ac:dyDescent="0.25">
      <c r="A76" t="s">
        <v>14</v>
      </c>
      <c r="B76">
        <v>1992</v>
      </c>
      <c r="C76" s="2" t="s">
        <v>75</v>
      </c>
      <c r="D76" t="s">
        <v>15</v>
      </c>
      <c r="E76" t="s">
        <v>8</v>
      </c>
      <c r="F76" s="1">
        <v>30000000</v>
      </c>
      <c r="G76" t="s">
        <v>9</v>
      </c>
      <c r="H76" s="1">
        <v>2.238721E-15</v>
      </c>
      <c r="I76">
        <v>-14.65</v>
      </c>
      <c r="J76" s="1">
        <v>6.7161633999999999E-8</v>
      </c>
      <c r="K76">
        <v>-7.1728787450000002</v>
      </c>
    </row>
    <row r="77" spans="1:11" x14ac:dyDescent="0.25">
      <c r="A77" t="s">
        <v>14</v>
      </c>
      <c r="B77">
        <v>1992</v>
      </c>
      <c r="C77" s="2" t="s">
        <v>76</v>
      </c>
      <c r="D77" t="s">
        <v>15</v>
      </c>
      <c r="E77" t="s">
        <v>8</v>
      </c>
      <c r="F77" s="1">
        <v>30000000</v>
      </c>
      <c r="G77" t="s">
        <v>9</v>
      </c>
      <c r="H77" s="1">
        <v>1.28825E-15</v>
      </c>
      <c r="I77">
        <v>-14.89</v>
      </c>
      <c r="J77" s="1">
        <v>3.8647487000000002E-8</v>
      </c>
      <c r="K77">
        <v>-7.4128787450000004</v>
      </c>
    </row>
    <row r="78" spans="1:11" x14ac:dyDescent="0.25">
      <c r="A78" t="s">
        <v>14</v>
      </c>
      <c r="B78">
        <v>1992</v>
      </c>
      <c r="C78" s="2" t="s">
        <v>77</v>
      </c>
      <c r="D78" t="s">
        <v>15</v>
      </c>
      <c r="E78" t="s">
        <v>8</v>
      </c>
      <c r="F78" s="1">
        <v>30000000</v>
      </c>
      <c r="G78" t="s">
        <v>9</v>
      </c>
      <c r="H78" s="1">
        <v>5.248075E-16</v>
      </c>
      <c r="I78">
        <v>-15.28</v>
      </c>
      <c r="J78" s="1">
        <v>1.5744224E-8</v>
      </c>
      <c r="K78">
        <v>-7.8028787450000001</v>
      </c>
    </row>
    <row r="79" spans="1:11" x14ac:dyDescent="0.25">
      <c r="A79" t="s">
        <v>14</v>
      </c>
      <c r="B79">
        <v>1992</v>
      </c>
      <c r="C79" s="2" t="s">
        <v>78</v>
      </c>
      <c r="D79" t="s">
        <v>15</v>
      </c>
      <c r="E79" t="s">
        <v>8</v>
      </c>
      <c r="F79" s="1">
        <v>30000000</v>
      </c>
      <c r="G79" t="s">
        <v>9</v>
      </c>
      <c r="H79" s="1">
        <v>2.1379619999999999E-17</v>
      </c>
      <c r="I79">
        <v>-16.670000000000002</v>
      </c>
      <c r="J79" s="1">
        <v>6.4138859999999996E-10</v>
      </c>
      <c r="K79">
        <v>-9.1928787449999998</v>
      </c>
    </row>
    <row r="80" spans="1:11" x14ac:dyDescent="0.25">
      <c r="A80" t="s">
        <v>14</v>
      </c>
      <c r="B80">
        <v>1992</v>
      </c>
      <c r="C80" s="2" t="s">
        <v>79</v>
      </c>
      <c r="D80" t="s">
        <v>15</v>
      </c>
      <c r="E80" t="s">
        <v>8</v>
      </c>
      <c r="F80" s="1">
        <v>30000000</v>
      </c>
      <c r="G80" t="s">
        <v>9</v>
      </c>
      <c r="H80" s="1">
        <v>3.467369E-15</v>
      </c>
      <c r="I80">
        <v>-14.46</v>
      </c>
      <c r="J80" s="1">
        <v>1.0402105999999999E-7</v>
      </c>
      <c r="K80">
        <v>-6.9828787449999998</v>
      </c>
    </row>
    <row r="81" spans="1:11" x14ac:dyDescent="0.25">
      <c r="A81" t="s">
        <v>14</v>
      </c>
      <c r="B81">
        <v>1992</v>
      </c>
      <c r="C81" s="2" t="s">
        <v>80</v>
      </c>
      <c r="D81" t="s">
        <v>15</v>
      </c>
      <c r="E81" t="s">
        <v>8</v>
      </c>
      <c r="F81" s="1">
        <v>30000000</v>
      </c>
      <c r="G81" t="s">
        <v>9</v>
      </c>
      <c r="H81" s="1">
        <v>7.5857760000000004E-14</v>
      </c>
      <c r="I81">
        <v>-13.12</v>
      </c>
      <c r="J81" s="1">
        <v>2.2757327000000001E-6</v>
      </c>
      <c r="K81">
        <v>-5.642878745</v>
      </c>
    </row>
    <row r="82" spans="1:11" x14ac:dyDescent="0.25">
      <c r="A82" t="s">
        <v>14</v>
      </c>
      <c r="B82">
        <v>1992</v>
      </c>
      <c r="C82" s="2" t="s">
        <v>81</v>
      </c>
      <c r="D82" t="s">
        <v>15</v>
      </c>
      <c r="E82" t="s">
        <v>8</v>
      </c>
      <c r="F82" s="1">
        <v>30000000</v>
      </c>
      <c r="G82" t="s">
        <v>9</v>
      </c>
      <c r="H82" s="1">
        <v>6.1659500000000004E-17</v>
      </c>
      <c r="I82">
        <v>-16.21</v>
      </c>
      <c r="J82" s="1">
        <v>1.8497849999999999E-9</v>
      </c>
      <c r="K82">
        <v>-8.7328787450000007</v>
      </c>
    </row>
    <row r="83" spans="1:11" x14ac:dyDescent="0.25">
      <c r="A83" t="s">
        <v>14</v>
      </c>
      <c r="B83">
        <v>1992</v>
      </c>
      <c r="C83" s="2" t="s">
        <v>82</v>
      </c>
      <c r="D83" t="s">
        <v>15</v>
      </c>
      <c r="E83" t="s">
        <v>8</v>
      </c>
      <c r="F83" s="1">
        <v>30000000</v>
      </c>
      <c r="G83" t="s">
        <v>9</v>
      </c>
      <c r="H83" s="1">
        <v>1.5848929999999999E-16</v>
      </c>
      <c r="I83">
        <v>-15.8</v>
      </c>
      <c r="J83" s="1">
        <v>4.7546795999999998E-9</v>
      </c>
      <c r="K83">
        <v>-8.3228787450000006</v>
      </c>
    </row>
    <row r="84" spans="1:11" x14ac:dyDescent="0.25">
      <c r="A84" t="s">
        <v>14</v>
      </c>
      <c r="B84">
        <v>1992</v>
      </c>
      <c r="C84" s="2" t="s">
        <v>83</v>
      </c>
      <c r="D84" t="s">
        <v>15</v>
      </c>
      <c r="E84" t="s">
        <v>8</v>
      </c>
      <c r="F84" s="1">
        <v>30000000</v>
      </c>
      <c r="G84" t="s">
        <v>9</v>
      </c>
      <c r="H84" s="1">
        <v>1.862087E-15</v>
      </c>
      <c r="I84">
        <v>-14.73</v>
      </c>
      <c r="J84" s="1">
        <v>5.5862613999999998E-8</v>
      </c>
      <c r="K84">
        <v>-7.2528787450000003</v>
      </c>
    </row>
    <row r="85" spans="1:11" x14ac:dyDescent="0.25">
      <c r="A85" t="s">
        <v>14</v>
      </c>
      <c r="B85">
        <v>1992</v>
      </c>
      <c r="C85" s="2" t="s">
        <v>84</v>
      </c>
      <c r="D85" t="s">
        <v>15</v>
      </c>
      <c r="E85" t="s">
        <v>8</v>
      </c>
      <c r="F85" s="1">
        <v>30000000</v>
      </c>
      <c r="G85" t="s">
        <v>9</v>
      </c>
      <c r="H85" s="1">
        <v>1.071519E-16</v>
      </c>
      <c r="I85">
        <v>-15.97</v>
      </c>
      <c r="J85" s="1">
        <v>3.2145578999999999E-9</v>
      </c>
      <c r="K85">
        <v>-8.4928787450000005</v>
      </c>
    </row>
    <row r="86" spans="1:11" x14ac:dyDescent="0.25">
      <c r="A86" t="s">
        <v>14</v>
      </c>
      <c r="B86">
        <v>1992</v>
      </c>
      <c r="C86" s="2" t="s">
        <v>85</v>
      </c>
      <c r="D86" t="s">
        <v>15</v>
      </c>
      <c r="E86" t="s">
        <v>8</v>
      </c>
      <c r="F86" s="1">
        <v>30000000</v>
      </c>
      <c r="G86" t="s">
        <v>9</v>
      </c>
      <c r="H86" s="1">
        <v>1.6218100000000001E-14</v>
      </c>
      <c r="I86">
        <v>-13.79</v>
      </c>
      <c r="J86" s="1">
        <v>4.8654303000000005E-7</v>
      </c>
      <c r="K86">
        <v>-6.3128787449999999</v>
      </c>
    </row>
    <row r="87" spans="1:11" x14ac:dyDescent="0.25">
      <c r="A87" t="s">
        <v>14</v>
      </c>
      <c r="B87">
        <v>1992</v>
      </c>
      <c r="C87" s="2" t="s">
        <v>86</v>
      </c>
      <c r="D87" t="s">
        <v>15</v>
      </c>
      <c r="E87" t="s">
        <v>8</v>
      </c>
      <c r="F87" s="1">
        <v>30000000</v>
      </c>
      <c r="G87" t="s">
        <v>9</v>
      </c>
      <c r="H87" s="1">
        <v>5.248075E-16</v>
      </c>
      <c r="I87">
        <v>-15.28</v>
      </c>
      <c r="J87" s="1">
        <v>1.5744224E-8</v>
      </c>
      <c r="K87">
        <v>-7.8028787450000001</v>
      </c>
    </row>
    <row r="88" spans="1:11" x14ac:dyDescent="0.25">
      <c r="A88" t="s">
        <v>14</v>
      </c>
      <c r="B88">
        <v>1992</v>
      </c>
      <c r="C88" s="2" t="s">
        <v>87</v>
      </c>
      <c r="D88" t="s">
        <v>15</v>
      </c>
      <c r="E88" t="s">
        <v>8</v>
      </c>
      <c r="F88" s="1">
        <v>30000000</v>
      </c>
      <c r="G88" t="s">
        <v>9</v>
      </c>
      <c r="H88" s="1">
        <v>1.5848929999999999E-13</v>
      </c>
      <c r="I88">
        <v>-12.8</v>
      </c>
      <c r="J88" s="1">
        <v>4.7546796000000001E-6</v>
      </c>
      <c r="K88">
        <v>-5.3228787449999997</v>
      </c>
    </row>
    <row r="89" spans="1:11" x14ac:dyDescent="0.25">
      <c r="A89" t="s">
        <v>14</v>
      </c>
      <c r="B89">
        <v>1992</v>
      </c>
      <c r="C89" s="2" t="s">
        <v>88</v>
      </c>
      <c r="D89" t="s">
        <v>15</v>
      </c>
      <c r="E89" t="s">
        <v>8</v>
      </c>
      <c r="F89" s="1">
        <v>30000000</v>
      </c>
      <c r="G89" t="s">
        <v>9</v>
      </c>
      <c r="H89" s="1">
        <v>7.0794579999999996E-15</v>
      </c>
      <c r="I89">
        <v>-14.15</v>
      </c>
      <c r="J89" s="1">
        <v>2.1238373999999999E-7</v>
      </c>
      <c r="K89">
        <v>-6.6728787450000002</v>
      </c>
    </row>
    <row r="90" spans="1:11" x14ac:dyDescent="0.25">
      <c r="A90" t="s">
        <v>14</v>
      </c>
      <c r="B90">
        <v>1992</v>
      </c>
      <c r="C90" s="2" t="s">
        <v>89</v>
      </c>
      <c r="D90" t="s">
        <v>15</v>
      </c>
      <c r="E90" t="s">
        <v>8</v>
      </c>
      <c r="F90" s="1">
        <v>30000000</v>
      </c>
      <c r="G90" t="s">
        <v>9</v>
      </c>
      <c r="H90" s="1">
        <v>6.4565419999999998E-16</v>
      </c>
      <c r="I90">
        <v>-15.19</v>
      </c>
      <c r="J90" s="1">
        <v>1.9369627000000001E-8</v>
      </c>
      <c r="K90">
        <v>-7.7128787450000003</v>
      </c>
    </row>
    <row r="91" spans="1:11" x14ac:dyDescent="0.25">
      <c r="A91" t="s">
        <v>14</v>
      </c>
      <c r="B91">
        <v>1992</v>
      </c>
      <c r="C91" s="2" t="s">
        <v>90</v>
      </c>
      <c r="D91" t="s">
        <v>15</v>
      </c>
      <c r="E91" t="s">
        <v>8</v>
      </c>
      <c r="F91" s="1">
        <v>30000000</v>
      </c>
      <c r="G91" t="s">
        <v>9</v>
      </c>
      <c r="H91" s="1">
        <v>4.5708820000000003E-15</v>
      </c>
      <c r="I91">
        <v>-14.34</v>
      </c>
      <c r="J91" s="1">
        <v>1.3712646000000001E-7</v>
      </c>
      <c r="K91">
        <v>-6.8628787449999997</v>
      </c>
    </row>
    <row r="92" spans="1:11" x14ac:dyDescent="0.25">
      <c r="A92" t="s">
        <v>14</v>
      </c>
      <c r="B92">
        <v>1992</v>
      </c>
      <c r="C92" s="2" t="s">
        <v>91</v>
      </c>
      <c r="D92" t="s">
        <v>15</v>
      </c>
      <c r="E92" t="s">
        <v>8</v>
      </c>
      <c r="F92" s="1">
        <v>30000000</v>
      </c>
      <c r="G92" t="s">
        <v>9</v>
      </c>
      <c r="H92" s="1">
        <v>4.073803E-14</v>
      </c>
      <c r="I92">
        <v>-13.39</v>
      </c>
      <c r="J92" s="1">
        <v>1.2221407999999999E-6</v>
      </c>
      <c r="K92">
        <v>-5.9128787450000004</v>
      </c>
    </row>
    <row r="93" spans="1:11" x14ac:dyDescent="0.25">
      <c r="A93" t="s">
        <v>14</v>
      </c>
      <c r="B93">
        <v>1992</v>
      </c>
      <c r="C93" s="2" t="s">
        <v>92</v>
      </c>
      <c r="D93" t="s">
        <v>15</v>
      </c>
      <c r="E93" t="s">
        <v>8</v>
      </c>
      <c r="F93" s="1">
        <v>30000000</v>
      </c>
      <c r="G93" t="s">
        <v>9</v>
      </c>
      <c r="H93" s="1">
        <v>1.0964779999999999E-17</v>
      </c>
      <c r="I93">
        <v>-16.96</v>
      </c>
      <c r="J93" s="1">
        <v>3.2894349999999998E-10</v>
      </c>
      <c r="K93">
        <v>-9.4828787450000007</v>
      </c>
    </row>
    <row r="94" spans="1:11" x14ac:dyDescent="0.25">
      <c r="A94" t="s">
        <v>14</v>
      </c>
      <c r="B94">
        <v>1992</v>
      </c>
      <c r="C94" s="2" t="s">
        <v>93</v>
      </c>
      <c r="D94" t="s">
        <v>15</v>
      </c>
      <c r="E94" t="s">
        <v>8</v>
      </c>
      <c r="F94" s="1">
        <v>30000000</v>
      </c>
      <c r="G94" t="s">
        <v>9</v>
      </c>
      <c r="H94" s="1">
        <v>1.659587E-15</v>
      </c>
      <c r="I94">
        <v>-14.78</v>
      </c>
      <c r="J94" s="1">
        <v>4.9787606999999999E-8</v>
      </c>
      <c r="K94">
        <v>-7.3028787450000001</v>
      </c>
    </row>
    <row r="95" spans="1:11" x14ac:dyDescent="0.25">
      <c r="A95" t="s">
        <v>14</v>
      </c>
      <c r="B95">
        <v>1992</v>
      </c>
      <c r="C95" s="2" t="s">
        <v>94</v>
      </c>
      <c r="D95" t="s">
        <v>15</v>
      </c>
      <c r="E95" t="s">
        <v>8</v>
      </c>
      <c r="F95" s="1">
        <v>30000000</v>
      </c>
      <c r="G95" t="s">
        <v>9</v>
      </c>
      <c r="H95" s="1">
        <v>8.3176380000000004E-16</v>
      </c>
      <c r="I95">
        <v>-15.08</v>
      </c>
      <c r="J95" s="1">
        <v>2.4952913000000001E-8</v>
      </c>
      <c r="K95">
        <v>-7.6028787449999999</v>
      </c>
    </row>
    <row r="96" spans="1:11" x14ac:dyDescent="0.25">
      <c r="A96" t="s">
        <v>14</v>
      </c>
      <c r="B96">
        <v>1992</v>
      </c>
      <c r="C96" s="2" t="s">
        <v>95</v>
      </c>
      <c r="D96" t="s">
        <v>15</v>
      </c>
      <c r="E96" t="s">
        <v>8</v>
      </c>
      <c r="F96" s="1">
        <v>30000000</v>
      </c>
      <c r="G96" t="s">
        <v>9</v>
      </c>
      <c r="H96" s="1">
        <v>3.801894E-15</v>
      </c>
      <c r="I96">
        <v>-14.42</v>
      </c>
      <c r="J96" s="1">
        <v>1.1405682E-7</v>
      </c>
      <c r="K96">
        <v>-6.9428787449999998</v>
      </c>
    </row>
    <row r="97" spans="1:11" x14ac:dyDescent="0.25">
      <c r="A97" t="s">
        <v>14</v>
      </c>
      <c r="B97">
        <v>1992</v>
      </c>
      <c r="C97" s="2" t="s">
        <v>96</v>
      </c>
      <c r="D97" t="s">
        <v>15</v>
      </c>
      <c r="E97" t="s">
        <v>8</v>
      </c>
      <c r="F97" s="1">
        <v>30000000</v>
      </c>
      <c r="G97" t="s">
        <v>9</v>
      </c>
      <c r="H97" s="1">
        <v>3.630781E-15</v>
      </c>
      <c r="I97">
        <v>-14.44</v>
      </c>
      <c r="J97" s="1">
        <v>1.0892342E-7</v>
      </c>
      <c r="K97">
        <v>-6.9628787450000003</v>
      </c>
    </row>
    <row r="98" spans="1:11" x14ac:dyDescent="0.25">
      <c r="A98" t="s">
        <v>14</v>
      </c>
      <c r="B98">
        <v>1992</v>
      </c>
      <c r="C98" s="2" t="s">
        <v>97</v>
      </c>
      <c r="D98" t="s">
        <v>15</v>
      </c>
      <c r="E98" t="s">
        <v>8</v>
      </c>
      <c r="F98" s="1">
        <v>30000000</v>
      </c>
      <c r="G98" t="s">
        <v>9</v>
      </c>
      <c r="H98" s="1">
        <v>1.5848929999999999E-13</v>
      </c>
      <c r="I98">
        <v>-12.8</v>
      </c>
      <c r="J98" s="1">
        <v>4.7546796000000001E-6</v>
      </c>
      <c r="K98">
        <v>-5.3228787449999997</v>
      </c>
    </row>
    <row r="99" spans="1:11" x14ac:dyDescent="0.25">
      <c r="A99" t="s">
        <v>14</v>
      </c>
      <c r="B99">
        <v>1992</v>
      </c>
      <c r="C99" s="2" t="s">
        <v>98</v>
      </c>
      <c r="D99" t="s">
        <v>15</v>
      </c>
      <c r="E99" t="s">
        <v>8</v>
      </c>
      <c r="F99" s="1">
        <v>30000000</v>
      </c>
      <c r="G99" t="s">
        <v>9</v>
      </c>
      <c r="H99" s="1">
        <v>6.7608299999999999E-16</v>
      </c>
      <c r="I99">
        <v>-15.17</v>
      </c>
      <c r="J99" s="1">
        <v>2.0282489E-8</v>
      </c>
      <c r="K99">
        <v>-7.6928787449999998</v>
      </c>
    </row>
    <row r="100" spans="1:11" x14ac:dyDescent="0.25">
      <c r="A100" t="s">
        <v>14</v>
      </c>
      <c r="B100">
        <v>1992</v>
      </c>
      <c r="C100" s="2" t="s">
        <v>99</v>
      </c>
      <c r="D100" t="s">
        <v>15</v>
      </c>
      <c r="E100" t="s">
        <v>8</v>
      </c>
      <c r="F100" s="1">
        <v>30000000</v>
      </c>
      <c r="G100" t="s">
        <v>9</v>
      </c>
      <c r="H100" s="1">
        <v>1.3803839999999999E-16</v>
      </c>
      <c r="I100">
        <v>-15.86</v>
      </c>
      <c r="J100" s="1">
        <v>4.1411528000000004E-9</v>
      </c>
      <c r="K100">
        <v>-8.3828787449999993</v>
      </c>
    </row>
    <row r="101" spans="1:11" x14ac:dyDescent="0.25">
      <c r="A101" t="s">
        <v>14</v>
      </c>
      <c r="B101">
        <v>1992</v>
      </c>
      <c r="C101" s="2" t="s">
        <v>100</v>
      </c>
      <c r="D101" t="s">
        <v>15</v>
      </c>
      <c r="E101" t="s">
        <v>8</v>
      </c>
      <c r="F101" s="1">
        <v>30000000</v>
      </c>
      <c r="G101" t="s">
        <v>9</v>
      </c>
      <c r="H101" s="1">
        <v>2.1379619999999999E-12</v>
      </c>
      <c r="I101">
        <v>-11.67</v>
      </c>
      <c r="J101">
        <v>6.4138899999999997E-5</v>
      </c>
      <c r="K101">
        <v>-4.1928787449999998</v>
      </c>
    </row>
    <row r="102" spans="1:11" x14ac:dyDescent="0.25">
      <c r="A102" t="s">
        <v>14</v>
      </c>
      <c r="B102">
        <v>1992</v>
      </c>
      <c r="C102" s="2" t="s">
        <v>101</v>
      </c>
      <c r="D102" t="s">
        <v>15</v>
      </c>
      <c r="E102" t="s">
        <v>8</v>
      </c>
      <c r="F102" s="1">
        <v>30000000</v>
      </c>
      <c r="G102" t="s">
        <v>9</v>
      </c>
      <c r="H102" s="1">
        <v>8.1283049999999999E-15</v>
      </c>
      <c r="I102">
        <v>-14.09</v>
      </c>
      <c r="J102" s="1">
        <v>2.4384914999999999E-7</v>
      </c>
      <c r="K102">
        <v>-6.6128787449999997</v>
      </c>
    </row>
    <row r="103" spans="1:11" x14ac:dyDescent="0.25">
      <c r="A103" t="s">
        <v>14</v>
      </c>
      <c r="B103">
        <v>1992</v>
      </c>
      <c r="C103" s="2" t="s">
        <v>102</v>
      </c>
      <c r="D103" t="s">
        <v>15</v>
      </c>
      <c r="E103" t="s">
        <v>8</v>
      </c>
      <c r="F103" s="1">
        <v>30000000</v>
      </c>
      <c r="G103" t="s">
        <v>9</v>
      </c>
      <c r="H103" s="1">
        <v>7.5857760000000003E-16</v>
      </c>
      <c r="I103">
        <v>-15.12</v>
      </c>
      <c r="J103" s="1">
        <v>2.2757327000000002E-8</v>
      </c>
      <c r="K103">
        <v>-7.642878745</v>
      </c>
    </row>
    <row r="104" spans="1:11" x14ac:dyDescent="0.25">
      <c r="A104" t="s">
        <v>14</v>
      </c>
      <c r="B104">
        <v>1992</v>
      </c>
      <c r="C104" s="2" t="s">
        <v>103</v>
      </c>
      <c r="D104" t="s">
        <v>15</v>
      </c>
      <c r="E104" t="s">
        <v>8</v>
      </c>
      <c r="F104" s="1">
        <v>30000000</v>
      </c>
      <c r="G104" t="s">
        <v>9</v>
      </c>
      <c r="H104" s="1">
        <v>9.5499260000000009E-16</v>
      </c>
      <c r="I104">
        <v>-15.02</v>
      </c>
      <c r="J104" s="1">
        <v>2.8649778E-8</v>
      </c>
      <c r="K104">
        <v>-7.5428787450000003</v>
      </c>
    </row>
    <row r="105" spans="1:11" x14ac:dyDescent="0.25">
      <c r="A105" t="s">
        <v>14</v>
      </c>
      <c r="B105">
        <v>1992</v>
      </c>
      <c r="C105" s="2" t="s">
        <v>104</v>
      </c>
      <c r="D105" t="s">
        <v>15</v>
      </c>
      <c r="E105" t="s">
        <v>8</v>
      </c>
      <c r="F105" s="1">
        <v>30000000</v>
      </c>
      <c r="G105" t="s">
        <v>9</v>
      </c>
      <c r="H105" s="1">
        <v>2.6302679999999999E-16</v>
      </c>
      <c r="I105">
        <v>-15.58</v>
      </c>
      <c r="J105" s="1">
        <v>7.8908039999999997E-9</v>
      </c>
      <c r="K105">
        <v>-8.1028787449999999</v>
      </c>
    </row>
    <row r="106" spans="1:11" x14ac:dyDescent="0.25">
      <c r="A106" t="s">
        <v>14</v>
      </c>
      <c r="B106">
        <v>1992</v>
      </c>
      <c r="C106" s="2" t="s">
        <v>105</v>
      </c>
      <c r="D106" t="s">
        <v>15</v>
      </c>
      <c r="E106" t="s">
        <v>8</v>
      </c>
      <c r="F106" s="1">
        <v>30000000</v>
      </c>
      <c r="G106" t="s">
        <v>9</v>
      </c>
      <c r="H106" s="1">
        <v>4.4668359999999998E-15</v>
      </c>
      <c r="I106">
        <v>-14.35</v>
      </c>
      <c r="J106" s="1">
        <v>1.3400507999999999E-7</v>
      </c>
      <c r="K106">
        <v>-6.8728787450000004</v>
      </c>
    </row>
    <row r="107" spans="1:11" x14ac:dyDescent="0.25">
      <c r="A107" t="s">
        <v>14</v>
      </c>
      <c r="B107">
        <v>1992</v>
      </c>
      <c r="C107" s="2" t="s">
        <v>106</v>
      </c>
      <c r="D107" t="s">
        <v>15</v>
      </c>
      <c r="E107" t="s">
        <v>8</v>
      </c>
      <c r="F107" s="1">
        <v>30000000</v>
      </c>
      <c r="G107" t="s">
        <v>9</v>
      </c>
      <c r="H107" s="1">
        <v>2.6915350000000001E-15</v>
      </c>
      <c r="I107">
        <v>-14.57</v>
      </c>
      <c r="J107" s="1">
        <v>8.0746044000000001E-8</v>
      </c>
      <c r="K107">
        <v>-7.0928787450000002</v>
      </c>
    </row>
    <row r="108" spans="1:11" x14ac:dyDescent="0.25">
      <c r="A108" t="s">
        <v>14</v>
      </c>
      <c r="B108">
        <v>1992</v>
      </c>
      <c r="C108" s="2" t="s">
        <v>107</v>
      </c>
      <c r="D108" t="s">
        <v>15</v>
      </c>
      <c r="E108" t="s">
        <v>8</v>
      </c>
      <c r="F108" s="1">
        <v>30000000</v>
      </c>
      <c r="G108" t="s">
        <v>9</v>
      </c>
      <c r="H108" s="1">
        <v>4.0738030000000003E-15</v>
      </c>
      <c r="I108">
        <v>-14.39</v>
      </c>
      <c r="J108" s="1">
        <v>1.2221408000000001E-7</v>
      </c>
      <c r="K108">
        <v>-6.9128787450000004</v>
      </c>
    </row>
    <row r="109" spans="1:11" x14ac:dyDescent="0.25">
      <c r="A109" t="s">
        <v>14</v>
      </c>
      <c r="B109">
        <v>1992</v>
      </c>
      <c r="C109" s="2" t="s">
        <v>108</v>
      </c>
      <c r="D109" t="s">
        <v>15</v>
      </c>
      <c r="E109" t="s">
        <v>8</v>
      </c>
      <c r="F109" s="1">
        <v>30000000</v>
      </c>
      <c r="G109" t="s">
        <v>9</v>
      </c>
      <c r="H109" s="1">
        <v>1.258925E-15</v>
      </c>
      <c r="I109">
        <v>-14.9</v>
      </c>
      <c r="J109" s="1">
        <v>3.7767762000000001E-8</v>
      </c>
      <c r="K109">
        <v>-7.4228787450000002</v>
      </c>
    </row>
    <row r="110" spans="1:11" x14ac:dyDescent="0.25">
      <c r="A110" t="s">
        <v>14</v>
      </c>
      <c r="B110">
        <v>1992</v>
      </c>
      <c r="C110" s="2" t="s">
        <v>109</v>
      </c>
      <c r="D110" t="s">
        <v>15</v>
      </c>
      <c r="E110" t="s">
        <v>8</v>
      </c>
      <c r="F110" s="1">
        <v>30000000</v>
      </c>
      <c r="G110" t="s">
        <v>9</v>
      </c>
      <c r="H110" s="1">
        <v>2.187762E-16</v>
      </c>
      <c r="I110">
        <v>-15.66</v>
      </c>
      <c r="J110" s="1">
        <v>6.5632848999999996E-9</v>
      </c>
      <c r="K110">
        <v>-8.182878745</v>
      </c>
    </row>
    <row r="111" spans="1:11" x14ac:dyDescent="0.25">
      <c r="A111" t="s">
        <v>14</v>
      </c>
      <c r="B111">
        <v>1992</v>
      </c>
      <c r="C111" s="2" t="s">
        <v>110</v>
      </c>
      <c r="D111" t="s">
        <v>15</v>
      </c>
      <c r="E111" t="s">
        <v>8</v>
      </c>
      <c r="F111" s="1">
        <v>30000000</v>
      </c>
      <c r="G111" t="s">
        <v>9</v>
      </c>
      <c r="H111" s="1">
        <v>1.2589249999999999E-12</v>
      </c>
      <c r="I111">
        <v>-11.9</v>
      </c>
      <c r="J111">
        <v>3.7767800000000001E-5</v>
      </c>
      <c r="K111">
        <v>-4.4228787450000002</v>
      </c>
    </row>
    <row r="112" spans="1:11" x14ac:dyDescent="0.25">
      <c r="A112" t="s">
        <v>14</v>
      </c>
      <c r="B112">
        <v>1992</v>
      </c>
      <c r="C112" s="2" t="s">
        <v>111</v>
      </c>
      <c r="D112" t="s">
        <v>15</v>
      </c>
      <c r="E112" t="s">
        <v>8</v>
      </c>
      <c r="F112" s="1">
        <v>30000000</v>
      </c>
      <c r="G112" t="s">
        <v>9</v>
      </c>
      <c r="H112" s="1">
        <v>7.9432819999999996E-16</v>
      </c>
      <c r="I112">
        <v>-15.1</v>
      </c>
      <c r="J112" s="1">
        <v>2.3829847E-8</v>
      </c>
      <c r="K112">
        <v>-7.6228787450000004</v>
      </c>
    </row>
    <row r="113" spans="1:11" x14ac:dyDescent="0.25">
      <c r="A113" t="s">
        <v>14</v>
      </c>
      <c r="B113">
        <v>1992</v>
      </c>
      <c r="C113" s="2" t="s">
        <v>112</v>
      </c>
      <c r="D113" t="s">
        <v>15</v>
      </c>
      <c r="E113" t="s">
        <v>8</v>
      </c>
      <c r="F113" s="1">
        <v>30000000</v>
      </c>
      <c r="G113" t="s">
        <v>9</v>
      </c>
      <c r="H113" s="1">
        <v>8.3176379999999995E-18</v>
      </c>
      <c r="I113">
        <v>-17.079999999999998</v>
      </c>
      <c r="J113" s="1">
        <v>2.4952909999999999E-10</v>
      </c>
      <c r="K113">
        <v>-9.6028787449999999</v>
      </c>
    </row>
    <row r="114" spans="1:11" x14ac:dyDescent="0.25">
      <c r="A114" t="s">
        <v>14</v>
      </c>
      <c r="B114">
        <v>1992</v>
      </c>
      <c r="C114" s="2" t="s">
        <v>113</v>
      </c>
      <c r="D114" t="s">
        <v>15</v>
      </c>
      <c r="E114" t="s">
        <v>8</v>
      </c>
      <c r="F114" s="1">
        <v>30000000</v>
      </c>
      <c r="G114" t="s">
        <v>9</v>
      </c>
      <c r="H114" s="1">
        <v>6.1659499999999996E-13</v>
      </c>
      <c r="I114">
        <v>-12.21</v>
      </c>
      <c r="J114">
        <v>1.8497900000000001E-5</v>
      </c>
      <c r="K114">
        <v>-4.7328787449999998</v>
      </c>
    </row>
    <row r="115" spans="1:11" x14ac:dyDescent="0.25">
      <c r="A115" t="s">
        <v>14</v>
      </c>
      <c r="B115">
        <v>1992</v>
      </c>
      <c r="C115" s="2" t="s">
        <v>114</v>
      </c>
      <c r="D115" t="s">
        <v>15</v>
      </c>
      <c r="E115" t="s">
        <v>115</v>
      </c>
      <c r="F115" s="1">
        <v>30000001</v>
      </c>
      <c r="G115" t="s">
        <v>9</v>
      </c>
      <c r="H115" s="1">
        <v>6.4565420000000001E-14</v>
      </c>
      <c r="I115">
        <v>-13.19</v>
      </c>
      <c r="J115" s="1">
        <v>1.9369628E-6</v>
      </c>
      <c r="K115">
        <v>-5.712878731</v>
      </c>
    </row>
    <row r="116" spans="1:11" x14ac:dyDescent="0.25">
      <c r="A116" t="s">
        <v>14</v>
      </c>
      <c r="B116">
        <v>1992</v>
      </c>
      <c r="C116" s="2" t="s">
        <v>116</v>
      </c>
      <c r="D116" t="s">
        <v>15</v>
      </c>
      <c r="E116" t="s">
        <v>115</v>
      </c>
      <c r="F116" s="1">
        <v>30000002</v>
      </c>
      <c r="G116" t="s">
        <v>9</v>
      </c>
      <c r="H116" s="1">
        <v>1.6218100000000001E-14</v>
      </c>
      <c r="I116">
        <v>-13.79</v>
      </c>
      <c r="J116" s="1">
        <v>4.8654306000000005E-7</v>
      </c>
      <c r="K116">
        <v>-6.3128787160000002</v>
      </c>
    </row>
    <row r="117" spans="1:11" x14ac:dyDescent="0.25">
      <c r="A117" t="s">
        <v>14</v>
      </c>
      <c r="B117">
        <v>1992</v>
      </c>
      <c r="C117" s="2" t="s">
        <v>117</v>
      </c>
      <c r="D117" t="s">
        <v>15</v>
      </c>
      <c r="E117" t="s">
        <v>115</v>
      </c>
      <c r="F117" s="1">
        <v>30000003</v>
      </c>
      <c r="G117" t="s">
        <v>9</v>
      </c>
      <c r="H117" s="1">
        <v>3.7153519999999998E-17</v>
      </c>
      <c r="I117">
        <v>-16.43</v>
      </c>
      <c r="J117" s="1">
        <v>1.1146058E-9</v>
      </c>
      <c r="K117">
        <v>-8.9528787019999996</v>
      </c>
    </row>
    <row r="118" spans="1:11" x14ac:dyDescent="0.25">
      <c r="A118" t="s">
        <v>14</v>
      </c>
      <c r="B118">
        <v>1992</v>
      </c>
      <c r="C118" s="2" t="s">
        <v>118</v>
      </c>
      <c r="D118" t="s">
        <v>15</v>
      </c>
      <c r="E118" t="s">
        <v>115</v>
      </c>
      <c r="F118" s="1">
        <v>30000004</v>
      </c>
      <c r="G118" t="s">
        <v>9</v>
      </c>
      <c r="H118" s="1">
        <v>1.071519E-14</v>
      </c>
      <c r="I118">
        <v>-13.97</v>
      </c>
      <c r="J118" s="1">
        <v>3.2145582999999998E-7</v>
      </c>
      <c r="K118">
        <v>-6.4928786870000001</v>
      </c>
    </row>
    <row r="119" spans="1:11" x14ac:dyDescent="0.25">
      <c r="A119" t="s">
        <v>14</v>
      </c>
      <c r="B119">
        <v>1992</v>
      </c>
      <c r="C119" s="2" t="s">
        <v>119</v>
      </c>
      <c r="D119" t="s">
        <v>15</v>
      </c>
      <c r="E119" t="s">
        <v>115</v>
      </c>
      <c r="F119" s="1">
        <v>30000005</v>
      </c>
      <c r="G119" t="s">
        <v>9</v>
      </c>
      <c r="H119" s="1">
        <v>8.1283050000000004E-17</v>
      </c>
      <c r="I119">
        <v>-16.09</v>
      </c>
      <c r="J119" s="1">
        <v>2.4384920000000001E-9</v>
      </c>
      <c r="K119">
        <v>-8.6128786730000009</v>
      </c>
    </row>
    <row r="120" spans="1:11" x14ac:dyDescent="0.25">
      <c r="A120" t="s">
        <v>14</v>
      </c>
      <c r="B120">
        <v>1992</v>
      </c>
      <c r="C120" s="2" t="s">
        <v>120</v>
      </c>
      <c r="D120" t="s">
        <v>15</v>
      </c>
      <c r="E120" t="s">
        <v>115</v>
      </c>
      <c r="F120" s="1">
        <v>30000006</v>
      </c>
      <c r="G120" t="s">
        <v>9</v>
      </c>
      <c r="H120" s="1">
        <v>4.6773510000000003E-17</v>
      </c>
      <c r="I120">
        <v>-16.329999999999998</v>
      </c>
      <c r="J120" s="1">
        <v>1.4032057E-9</v>
      </c>
      <c r="K120">
        <v>-8.8528786579999998</v>
      </c>
    </row>
    <row r="121" spans="1:11" x14ac:dyDescent="0.25">
      <c r="A121" t="s">
        <v>14</v>
      </c>
      <c r="B121">
        <v>1992</v>
      </c>
      <c r="C121" s="2" t="s">
        <v>121</v>
      </c>
      <c r="D121" t="s">
        <v>15</v>
      </c>
      <c r="E121" t="s">
        <v>115</v>
      </c>
      <c r="F121" s="1">
        <v>30000007</v>
      </c>
      <c r="G121" t="s">
        <v>9</v>
      </c>
      <c r="H121" s="1">
        <v>2.238721E-15</v>
      </c>
      <c r="I121">
        <v>-14.65</v>
      </c>
      <c r="J121" s="1">
        <v>6.7161650000000004E-8</v>
      </c>
      <c r="K121">
        <v>-7.1728786439999999</v>
      </c>
    </row>
    <row r="122" spans="1:11" x14ac:dyDescent="0.25">
      <c r="A122" t="s">
        <v>14</v>
      </c>
      <c r="B122">
        <v>1992</v>
      </c>
      <c r="C122" s="2" t="s">
        <v>122</v>
      </c>
      <c r="D122" t="s">
        <v>15</v>
      </c>
      <c r="E122" t="s">
        <v>115</v>
      </c>
      <c r="F122" s="1">
        <v>30000008</v>
      </c>
      <c r="G122" t="s">
        <v>9</v>
      </c>
      <c r="H122" s="1">
        <v>5.2480749999999998E-14</v>
      </c>
      <c r="I122">
        <v>-13.28</v>
      </c>
      <c r="J122" s="1">
        <v>1.5744228E-6</v>
      </c>
      <c r="K122">
        <v>-5.8028786290000003</v>
      </c>
    </row>
    <row r="123" spans="1:11" x14ac:dyDescent="0.25">
      <c r="A123" t="s">
        <v>14</v>
      </c>
      <c r="B123">
        <v>1992</v>
      </c>
      <c r="C123" s="2" t="s">
        <v>123</v>
      </c>
      <c r="D123" t="s">
        <v>15</v>
      </c>
      <c r="E123" t="s">
        <v>115</v>
      </c>
      <c r="F123" s="1">
        <v>30000009</v>
      </c>
      <c r="G123" t="s">
        <v>9</v>
      </c>
      <c r="H123" s="1">
        <v>2.691535E-12</v>
      </c>
      <c r="I123">
        <v>-11.57</v>
      </c>
      <c r="J123">
        <v>8.0746099999999996E-5</v>
      </c>
      <c r="K123">
        <v>-4.0928786150000001</v>
      </c>
    </row>
    <row r="124" spans="1:11" x14ac:dyDescent="0.25">
      <c r="A124" t="s">
        <v>14</v>
      </c>
      <c r="B124">
        <v>1992</v>
      </c>
      <c r="C124" s="2" t="s">
        <v>124</v>
      </c>
      <c r="D124" t="s">
        <v>15</v>
      </c>
      <c r="E124" t="s">
        <v>115</v>
      </c>
      <c r="F124" s="1">
        <v>30000010</v>
      </c>
      <c r="G124" t="s">
        <v>9</v>
      </c>
      <c r="H124" s="1">
        <v>1.202264E-14</v>
      </c>
      <c r="I124">
        <v>-13.92</v>
      </c>
      <c r="J124" s="1">
        <v>3.6067944999999999E-7</v>
      </c>
      <c r="K124">
        <v>-6.4428786010000003</v>
      </c>
    </row>
    <row r="125" spans="1:11" x14ac:dyDescent="0.25">
      <c r="A125" t="s">
        <v>14</v>
      </c>
      <c r="B125">
        <v>1992</v>
      </c>
      <c r="C125" s="2" t="s">
        <v>125</v>
      </c>
      <c r="D125" t="s">
        <v>15</v>
      </c>
      <c r="E125" t="s">
        <v>115</v>
      </c>
      <c r="F125" s="1">
        <v>30000011</v>
      </c>
      <c r="G125" t="s">
        <v>9</v>
      </c>
      <c r="H125" s="1">
        <v>5.6234129999999999E-14</v>
      </c>
      <c r="I125">
        <v>-13.25</v>
      </c>
      <c r="J125" s="1">
        <v>1.6870246E-6</v>
      </c>
      <c r="K125">
        <v>-5.772878586</v>
      </c>
    </row>
    <row r="126" spans="1:11" x14ac:dyDescent="0.25">
      <c r="A126" t="s">
        <v>14</v>
      </c>
      <c r="B126">
        <v>1992</v>
      </c>
      <c r="C126" s="2" t="s">
        <v>126</v>
      </c>
      <c r="D126" t="s">
        <v>15</v>
      </c>
      <c r="E126" t="s">
        <v>115</v>
      </c>
      <c r="F126" s="1">
        <v>30000012</v>
      </c>
      <c r="G126" t="s">
        <v>9</v>
      </c>
      <c r="H126" s="1">
        <v>8.1283049999999997E-13</v>
      </c>
      <c r="I126">
        <v>-12.09</v>
      </c>
      <c r="J126">
        <v>2.4384900000000001E-5</v>
      </c>
      <c r="K126">
        <v>-4.6128785719999996</v>
      </c>
    </row>
    <row r="127" spans="1:11" x14ac:dyDescent="0.25">
      <c r="A127" t="s">
        <v>14</v>
      </c>
      <c r="B127">
        <v>1992</v>
      </c>
      <c r="C127" s="2" t="s">
        <v>127</v>
      </c>
      <c r="D127" t="s">
        <v>15</v>
      </c>
      <c r="E127" t="s">
        <v>115</v>
      </c>
      <c r="F127" s="1">
        <v>30000013</v>
      </c>
      <c r="G127" t="s">
        <v>9</v>
      </c>
      <c r="H127" s="1">
        <v>3.1622780000000002E-12</v>
      </c>
      <c r="I127">
        <v>-11.5</v>
      </c>
      <c r="J127">
        <v>9.4868400000000001E-5</v>
      </c>
      <c r="K127">
        <v>-4.0228785570000003</v>
      </c>
    </row>
    <row r="128" spans="1:11" x14ac:dyDescent="0.25">
      <c r="A128" t="s">
        <v>14</v>
      </c>
      <c r="B128">
        <v>1992</v>
      </c>
      <c r="C128" s="2" t="s">
        <v>128</v>
      </c>
      <c r="D128" t="s">
        <v>15</v>
      </c>
      <c r="E128" t="s">
        <v>115</v>
      </c>
      <c r="F128" s="1">
        <v>30000014</v>
      </c>
      <c r="G128" t="s">
        <v>9</v>
      </c>
      <c r="H128" s="1">
        <v>2.2387210000000001E-12</v>
      </c>
      <c r="I128">
        <v>-11.65</v>
      </c>
      <c r="J128">
        <v>6.7161699999999998E-5</v>
      </c>
      <c r="K128">
        <v>-4.1728785430000004</v>
      </c>
    </row>
    <row r="129" spans="1:11" x14ac:dyDescent="0.25">
      <c r="A129" t="s">
        <v>14</v>
      </c>
      <c r="B129">
        <v>1992</v>
      </c>
      <c r="C129" s="2" t="s">
        <v>129</v>
      </c>
      <c r="D129" t="s">
        <v>15</v>
      </c>
      <c r="E129" t="s">
        <v>115</v>
      </c>
      <c r="F129" s="1">
        <v>30000015</v>
      </c>
      <c r="G129" t="s">
        <v>9</v>
      </c>
      <c r="H129" s="1">
        <v>3.388442E-13</v>
      </c>
      <c r="I129">
        <v>-12.47</v>
      </c>
      <c r="J129">
        <v>1.0165300000000001E-5</v>
      </c>
      <c r="K129">
        <v>-4.9928785280000003</v>
      </c>
    </row>
    <row r="130" spans="1:11" x14ac:dyDescent="0.25">
      <c r="A130" t="s">
        <v>14</v>
      </c>
      <c r="B130">
        <v>1992</v>
      </c>
      <c r="C130" s="2" t="s">
        <v>130</v>
      </c>
      <c r="D130" t="s">
        <v>15</v>
      </c>
      <c r="E130" t="s">
        <v>115</v>
      </c>
      <c r="F130" s="1">
        <v>30000016</v>
      </c>
      <c r="G130" t="s">
        <v>9</v>
      </c>
      <c r="H130" s="1">
        <v>3.9810719999999997E-12</v>
      </c>
      <c r="I130">
        <v>-11.4</v>
      </c>
      <c r="J130">
        <v>1.194322E-4</v>
      </c>
      <c r="K130">
        <v>-3.9228785140000002</v>
      </c>
    </row>
    <row r="131" spans="1:11" x14ac:dyDescent="0.25">
      <c r="A131" t="s">
        <v>14</v>
      </c>
      <c r="B131">
        <v>1992</v>
      </c>
      <c r="C131" s="2" t="s">
        <v>131</v>
      </c>
      <c r="D131" t="s">
        <v>15</v>
      </c>
      <c r="E131" t="s">
        <v>115</v>
      </c>
      <c r="F131" s="1">
        <v>30000018</v>
      </c>
      <c r="G131" t="s">
        <v>9</v>
      </c>
      <c r="H131" s="1">
        <v>5.8884369999999996E-13</v>
      </c>
      <c r="I131">
        <v>-12.23</v>
      </c>
      <c r="J131">
        <v>1.7665299999999998E-5</v>
      </c>
      <c r="K131">
        <v>-4.7528784850000001</v>
      </c>
    </row>
    <row r="132" spans="1:11" x14ac:dyDescent="0.25">
      <c r="A132" t="s">
        <v>14</v>
      </c>
      <c r="B132">
        <v>1992</v>
      </c>
      <c r="C132" s="2" t="s">
        <v>132</v>
      </c>
      <c r="D132" t="s">
        <v>15</v>
      </c>
      <c r="E132" t="s">
        <v>115</v>
      </c>
      <c r="F132" s="1">
        <v>30000019</v>
      </c>
      <c r="G132" t="s">
        <v>9</v>
      </c>
      <c r="H132" s="1">
        <v>1.4454400000000001E-14</v>
      </c>
      <c r="I132">
        <v>-13.84</v>
      </c>
      <c r="J132" s="1">
        <v>4.3363221000000002E-7</v>
      </c>
      <c r="K132">
        <v>-6.3628784700000001</v>
      </c>
    </row>
    <row r="133" spans="1:11" x14ac:dyDescent="0.25">
      <c r="A133" t="s">
        <v>14</v>
      </c>
      <c r="B133">
        <v>1992</v>
      </c>
      <c r="C133" s="2" t="s">
        <v>133</v>
      </c>
      <c r="D133" t="s">
        <v>15</v>
      </c>
      <c r="E133" t="s">
        <v>115</v>
      </c>
      <c r="F133" s="1">
        <v>30000020</v>
      </c>
      <c r="G133" t="s">
        <v>9</v>
      </c>
      <c r="H133" s="1">
        <v>8.51138E-13</v>
      </c>
      <c r="I133">
        <v>-12.07</v>
      </c>
      <c r="J133">
        <v>2.55342E-5</v>
      </c>
      <c r="K133">
        <v>-4.5928784560000002</v>
      </c>
    </row>
    <row r="134" spans="1:11" x14ac:dyDescent="0.25">
      <c r="A134" t="s">
        <v>134</v>
      </c>
      <c r="B134">
        <v>1979</v>
      </c>
      <c r="C134" s="2" t="s">
        <v>135</v>
      </c>
      <c r="D134" t="s">
        <v>136</v>
      </c>
      <c r="E134" t="s">
        <v>137</v>
      </c>
      <c r="F134" s="1">
        <v>11000000</v>
      </c>
      <c r="G134" t="s">
        <v>9</v>
      </c>
      <c r="H134" s="1">
        <v>4.3999999999999998E-12</v>
      </c>
      <c r="I134">
        <v>-11.356547320000001</v>
      </c>
      <c r="J134">
        <v>4.8399999999999997E-5</v>
      </c>
      <c r="K134">
        <v>-4.3151546380000001</v>
      </c>
    </row>
    <row r="135" spans="1:11" x14ac:dyDescent="0.25">
      <c r="A135" t="s">
        <v>134</v>
      </c>
      <c r="B135">
        <v>1979</v>
      </c>
      <c r="C135" s="2" t="s">
        <v>135</v>
      </c>
      <c r="D135" t="s">
        <v>138</v>
      </c>
      <c r="E135" t="s">
        <v>139</v>
      </c>
      <c r="F135" s="1">
        <v>500000000</v>
      </c>
      <c r="G135" t="s">
        <v>9</v>
      </c>
      <c r="H135" s="1">
        <v>4.4000000000000002E-14</v>
      </c>
      <c r="I135">
        <v>-13.356547320000001</v>
      </c>
      <c r="J135">
        <v>2.1999999999999999E-5</v>
      </c>
      <c r="K135">
        <v>-4.6575773189999996</v>
      </c>
    </row>
    <row r="136" spans="1:11" x14ac:dyDescent="0.25">
      <c r="A136" t="s">
        <v>134</v>
      </c>
      <c r="B136">
        <v>1979</v>
      </c>
      <c r="C136" s="2" t="s">
        <v>135</v>
      </c>
      <c r="D136" t="s">
        <v>140</v>
      </c>
      <c r="E136" t="s">
        <v>141</v>
      </c>
      <c r="F136" s="1">
        <v>500000000</v>
      </c>
      <c r="G136" t="s">
        <v>9</v>
      </c>
      <c r="H136" s="1">
        <v>2.5499999999999999E-14</v>
      </c>
      <c r="I136">
        <v>-13.59345982</v>
      </c>
      <c r="J136">
        <v>1.275E-5</v>
      </c>
      <c r="K136">
        <v>-4.894489815</v>
      </c>
    </row>
    <row r="137" spans="1:11" x14ac:dyDescent="0.25">
      <c r="A137" t="s">
        <v>142</v>
      </c>
      <c r="B137">
        <v>1990</v>
      </c>
      <c r="C137" s="2" t="s">
        <v>143</v>
      </c>
      <c r="D137" t="s">
        <v>144</v>
      </c>
      <c r="E137" t="s">
        <v>8</v>
      </c>
      <c r="F137" s="1">
        <v>10000000</v>
      </c>
      <c r="G137" t="s">
        <v>9</v>
      </c>
      <c r="H137" s="1">
        <v>1.7E-12</v>
      </c>
      <c r="I137">
        <v>-11.769551079999999</v>
      </c>
      <c r="J137">
        <v>1.7E-5</v>
      </c>
      <c r="K137">
        <v>-4.7695510790000002</v>
      </c>
    </row>
    <row r="138" spans="1:11" x14ac:dyDescent="0.25">
      <c r="A138" t="s">
        <v>142</v>
      </c>
      <c r="B138">
        <v>1990</v>
      </c>
      <c r="C138" s="2" t="s">
        <v>143</v>
      </c>
      <c r="D138" t="s">
        <v>144</v>
      </c>
      <c r="E138" t="s">
        <v>8</v>
      </c>
      <c r="F138" s="1">
        <v>100000</v>
      </c>
      <c r="G138" t="s">
        <v>9</v>
      </c>
      <c r="H138" s="1">
        <v>1.2999999999999999E-12</v>
      </c>
      <c r="I138">
        <v>-11.88605665</v>
      </c>
      <c r="J138" s="1">
        <v>1.3E-7</v>
      </c>
      <c r="K138">
        <v>-6.8860566480000003</v>
      </c>
    </row>
    <row r="139" spans="1:11" x14ac:dyDescent="0.25">
      <c r="A139" t="s">
        <v>142</v>
      </c>
      <c r="B139">
        <v>1990</v>
      </c>
      <c r="C139" s="2" t="s">
        <v>143</v>
      </c>
      <c r="D139" t="s">
        <v>144</v>
      </c>
      <c r="E139" t="s">
        <v>8</v>
      </c>
      <c r="F139" s="1">
        <v>1000</v>
      </c>
      <c r="G139" t="s">
        <v>9</v>
      </c>
      <c r="H139" s="1">
        <v>1.4000000000000001E-12</v>
      </c>
      <c r="I139">
        <v>-11.853871959999999</v>
      </c>
      <c r="J139" s="1">
        <v>1.3999999999999999E-9</v>
      </c>
      <c r="K139">
        <v>-8.8538719639999997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" sqref="E1"/>
    </sheetView>
  </sheetViews>
  <sheetFormatPr defaultRowHeight="15" x14ac:dyDescent="0.25"/>
  <cols>
    <col min="1" max="1" width="10.140625" bestFit="1" customWidth="1"/>
    <col min="2" max="2" width="9.28515625" customWidth="1"/>
    <col min="3" max="3" width="74.85546875" bestFit="1" customWidth="1"/>
    <col min="4" max="4" width="21.140625" bestFit="1" customWidth="1"/>
    <col min="5" max="5" width="12.42578125" bestFit="1" customWidth="1"/>
    <col min="6" max="6" width="21.7109375" bestFit="1" customWidth="1"/>
    <col min="7" max="7" width="15.28515625" bestFit="1" customWidth="1"/>
  </cols>
  <sheetData>
    <row r="1" spans="1:7" x14ac:dyDescent="0.25">
      <c r="A1" t="s">
        <v>0</v>
      </c>
      <c r="B1" t="s">
        <v>1</v>
      </c>
      <c r="C1" t="s">
        <v>209</v>
      </c>
      <c r="D1" t="s">
        <v>145</v>
      </c>
      <c r="E1" t="s">
        <v>210</v>
      </c>
      <c r="F1" t="s">
        <v>211</v>
      </c>
      <c r="G1" t="s">
        <v>146</v>
      </c>
    </row>
    <row r="2" spans="1:7" x14ac:dyDescent="0.25">
      <c r="A2" t="s">
        <v>147</v>
      </c>
      <c r="B2">
        <v>2004</v>
      </c>
      <c r="C2" t="s">
        <v>148</v>
      </c>
      <c r="D2">
        <v>8</v>
      </c>
      <c r="E2" t="s">
        <v>149</v>
      </c>
      <c r="F2" t="s">
        <v>212</v>
      </c>
      <c r="G2">
        <v>5.93</v>
      </c>
    </row>
    <row r="3" spans="1:7" x14ac:dyDescent="0.25">
      <c r="A3" t="s">
        <v>147</v>
      </c>
      <c r="B3">
        <v>2004</v>
      </c>
      <c r="C3" t="s">
        <v>150</v>
      </c>
      <c r="D3">
        <v>8</v>
      </c>
      <c r="E3" t="s">
        <v>149</v>
      </c>
      <c r="F3" t="s">
        <v>212</v>
      </c>
      <c r="G3">
        <v>5</v>
      </c>
    </row>
    <row r="4" spans="1:7" x14ac:dyDescent="0.25">
      <c r="A4" t="s">
        <v>151</v>
      </c>
      <c r="B4">
        <v>2003</v>
      </c>
      <c r="C4" t="s">
        <v>152</v>
      </c>
      <c r="D4">
        <v>167</v>
      </c>
      <c r="E4" t="s">
        <v>115</v>
      </c>
      <c r="F4" t="s">
        <v>153</v>
      </c>
      <c r="G4">
        <v>5.3</v>
      </c>
    </row>
    <row r="5" spans="1:7" x14ac:dyDescent="0.25">
      <c r="A5" t="s">
        <v>151</v>
      </c>
      <c r="B5">
        <v>2003</v>
      </c>
      <c r="C5" t="s">
        <v>154</v>
      </c>
      <c r="D5">
        <v>152</v>
      </c>
      <c r="E5" t="s">
        <v>115</v>
      </c>
      <c r="F5" t="s">
        <v>153</v>
      </c>
      <c r="G5">
        <v>5.4</v>
      </c>
    </row>
    <row r="6" spans="1:7" x14ac:dyDescent="0.25">
      <c r="A6" t="s">
        <v>155</v>
      </c>
      <c r="B6">
        <v>2010</v>
      </c>
      <c r="C6" t="s">
        <v>156</v>
      </c>
      <c r="D6">
        <v>30</v>
      </c>
      <c r="E6" t="s">
        <v>157</v>
      </c>
      <c r="F6" t="s">
        <v>158</v>
      </c>
      <c r="G6">
        <v>6.6</v>
      </c>
    </row>
    <row r="7" spans="1:7" x14ac:dyDescent="0.25">
      <c r="A7" t="s">
        <v>155</v>
      </c>
      <c r="B7">
        <v>2010</v>
      </c>
      <c r="C7" t="s">
        <v>159</v>
      </c>
      <c r="D7">
        <v>30</v>
      </c>
      <c r="E7" t="s">
        <v>157</v>
      </c>
      <c r="F7" t="s">
        <v>158</v>
      </c>
      <c r="G7">
        <v>6.5</v>
      </c>
    </row>
    <row r="8" spans="1:7" x14ac:dyDescent="0.25">
      <c r="A8" t="s">
        <v>160</v>
      </c>
      <c r="B8">
        <v>2016</v>
      </c>
      <c r="C8" t="s">
        <v>161</v>
      </c>
      <c r="D8">
        <v>150</v>
      </c>
      <c r="E8" t="s">
        <v>162</v>
      </c>
      <c r="F8" t="s">
        <v>163</v>
      </c>
      <c r="G8">
        <v>4.7300000000000004</v>
      </c>
    </row>
    <row r="9" spans="1:7" x14ac:dyDescent="0.25">
      <c r="A9" t="s">
        <v>160</v>
      </c>
      <c r="B9">
        <v>2016</v>
      </c>
      <c r="C9" t="s">
        <v>164</v>
      </c>
      <c r="D9">
        <v>150</v>
      </c>
      <c r="E9" t="s">
        <v>162</v>
      </c>
      <c r="F9" t="s">
        <v>163</v>
      </c>
      <c r="G9">
        <v>4.8099999999999996</v>
      </c>
    </row>
    <row r="10" spans="1:7" x14ac:dyDescent="0.25">
      <c r="A10" t="s">
        <v>160</v>
      </c>
      <c r="B10">
        <v>2016</v>
      </c>
      <c r="C10" t="s">
        <v>165</v>
      </c>
      <c r="D10">
        <v>150</v>
      </c>
      <c r="E10" t="s">
        <v>162</v>
      </c>
      <c r="F10" t="s">
        <v>163</v>
      </c>
      <c r="G10">
        <v>4.7</v>
      </c>
    </row>
    <row r="11" spans="1:7" x14ac:dyDescent="0.25">
      <c r="A11" t="s">
        <v>160</v>
      </c>
      <c r="B11">
        <v>2016</v>
      </c>
      <c r="C11" t="s">
        <v>166</v>
      </c>
      <c r="D11">
        <v>150</v>
      </c>
      <c r="E11" t="s">
        <v>162</v>
      </c>
      <c r="F11" t="s">
        <v>163</v>
      </c>
      <c r="G11">
        <v>3.51</v>
      </c>
    </row>
    <row r="12" spans="1:7" x14ac:dyDescent="0.25">
      <c r="A12" t="s">
        <v>160</v>
      </c>
      <c r="B12">
        <v>2016</v>
      </c>
      <c r="C12" t="s">
        <v>167</v>
      </c>
      <c r="D12">
        <v>150</v>
      </c>
      <c r="E12" t="s">
        <v>168</v>
      </c>
      <c r="F12" t="s">
        <v>163</v>
      </c>
      <c r="G12">
        <v>4.5599999999999996</v>
      </c>
    </row>
    <row r="13" spans="1:7" x14ac:dyDescent="0.25">
      <c r="A13" t="s">
        <v>160</v>
      </c>
      <c r="B13">
        <v>2016</v>
      </c>
      <c r="C13" t="s">
        <v>169</v>
      </c>
      <c r="D13">
        <v>150</v>
      </c>
      <c r="E13" t="s">
        <v>168</v>
      </c>
      <c r="F13" t="s">
        <v>163</v>
      </c>
      <c r="G13">
        <v>4.67</v>
      </c>
    </row>
    <row r="14" spans="1:7" x14ac:dyDescent="0.25">
      <c r="A14" t="s">
        <v>160</v>
      </c>
      <c r="B14">
        <v>2016</v>
      </c>
      <c r="C14" t="s">
        <v>170</v>
      </c>
      <c r="D14">
        <v>150</v>
      </c>
      <c r="E14" t="s">
        <v>162</v>
      </c>
      <c r="F14" t="s">
        <v>163</v>
      </c>
      <c r="G14">
        <v>5.94</v>
      </c>
    </row>
    <row r="15" spans="1:7" x14ac:dyDescent="0.25">
      <c r="A15" t="s">
        <v>160</v>
      </c>
      <c r="B15">
        <v>2016</v>
      </c>
      <c r="C15" t="s">
        <v>171</v>
      </c>
      <c r="D15">
        <v>150</v>
      </c>
      <c r="E15" t="s">
        <v>162</v>
      </c>
      <c r="F15" t="s">
        <v>163</v>
      </c>
      <c r="G15">
        <v>6.13</v>
      </c>
    </row>
    <row r="16" spans="1:7" x14ac:dyDescent="0.25">
      <c r="A16" t="s">
        <v>160</v>
      </c>
      <c r="B16">
        <v>2016</v>
      </c>
      <c r="C16" t="s">
        <v>172</v>
      </c>
      <c r="D16">
        <v>150</v>
      </c>
      <c r="E16" t="s">
        <v>168</v>
      </c>
      <c r="F16" t="s">
        <v>163</v>
      </c>
      <c r="G16">
        <v>6.67</v>
      </c>
    </row>
    <row r="17" spans="1:7" x14ac:dyDescent="0.25">
      <c r="A17" t="s">
        <v>160</v>
      </c>
      <c r="B17">
        <v>2016</v>
      </c>
      <c r="C17" t="s">
        <v>173</v>
      </c>
      <c r="D17">
        <v>150</v>
      </c>
      <c r="E17" t="s">
        <v>168</v>
      </c>
      <c r="F17" t="s">
        <v>163</v>
      </c>
      <c r="G17">
        <v>7.06</v>
      </c>
    </row>
    <row r="18" spans="1:7" x14ac:dyDescent="0.25">
      <c r="A18" t="s">
        <v>155</v>
      </c>
      <c r="B18">
        <v>2009</v>
      </c>
      <c r="C18" t="s">
        <v>174</v>
      </c>
      <c r="D18">
        <v>3</v>
      </c>
      <c r="E18" t="s">
        <v>168</v>
      </c>
      <c r="F18" t="s">
        <v>212</v>
      </c>
      <c r="G18">
        <v>7.3</v>
      </c>
    </row>
    <row r="19" spans="1:7" x14ac:dyDescent="0.25">
      <c r="A19" t="s">
        <v>155</v>
      </c>
      <c r="B19">
        <v>2009</v>
      </c>
      <c r="C19" t="s">
        <v>175</v>
      </c>
      <c r="D19">
        <v>3</v>
      </c>
      <c r="E19" t="s">
        <v>168</v>
      </c>
      <c r="F19" t="s">
        <v>212</v>
      </c>
      <c r="G19">
        <v>7.3</v>
      </c>
    </row>
    <row r="20" spans="1:7" x14ac:dyDescent="0.25">
      <c r="A20" t="s">
        <v>155</v>
      </c>
      <c r="B20">
        <v>2009</v>
      </c>
      <c r="C20" t="s">
        <v>176</v>
      </c>
      <c r="D20">
        <v>3</v>
      </c>
      <c r="E20" t="s">
        <v>168</v>
      </c>
      <c r="F20" t="s">
        <v>212</v>
      </c>
      <c r="G20">
        <v>7.1</v>
      </c>
    </row>
    <row r="21" spans="1:7" x14ac:dyDescent="0.25">
      <c r="A21" t="s">
        <v>177</v>
      </c>
      <c r="B21">
        <v>2007</v>
      </c>
      <c r="C21" t="s">
        <v>178</v>
      </c>
      <c r="D21">
        <v>160</v>
      </c>
      <c r="E21" t="s">
        <v>179</v>
      </c>
      <c r="F21" t="s">
        <v>212</v>
      </c>
      <c r="G21">
        <v>6.08</v>
      </c>
    </row>
    <row r="22" spans="1:7" x14ac:dyDescent="0.25">
      <c r="A22" t="s">
        <v>177</v>
      </c>
      <c r="B22">
        <v>2007</v>
      </c>
      <c r="C22" t="s">
        <v>180</v>
      </c>
      <c r="D22">
        <v>160</v>
      </c>
      <c r="E22" t="s">
        <v>179</v>
      </c>
      <c r="F22" t="s">
        <v>212</v>
      </c>
      <c r="G22">
        <v>6.17</v>
      </c>
    </row>
    <row r="23" spans="1:7" x14ac:dyDescent="0.25">
      <c r="A23" t="s">
        <v>177</v>
      </c>
      <c r="B23">
        <v>2007</v>
      </c>
      <c r="C23" t="s">
        <v>181</v>
      </c>
      <c r="D23">
        <v>160</v>
      </c>
      <c r="E23" t="s">
        <v>179</v>
      </c>
      <c r="F23" t="s">
        <v>212</v>
      </c>
      <c r="G23">
        <v>6.33</v>
      </c>
    </row>
    <row r="24" spans="1:7" x14ac:dyDescent="0.25">
      <c r="A24" t="s">
        <v>177</v>
      </c>
      <c r="B24">
        <v>2007</v>
      </c>
      <c r="C24" t="s">
        <v>182</v>
      </c>
      <c r="D24">
        <v>160</v>
      </c>
      <c r="E24" t="s">
        <v>179</v>
      </c>
      <c r="F24" t="s">
        <v>212</v>
      </c>
      <c r="G24">
        <v>6.22</v>
      </c>
    </row>
    <row r="25" spans="1:7" x14ac:dyDescent="0.25">
      <c r="A25" t="s">
        <v>177</v>
      </c>
      <c r="B25">
        <v>2007</v>
      </c>
      <c r="C25" t="s">
        <v>183</v>
      </c>
      <c r="D25">
        <v>160</v>
      </c>
      <c r="E25" t="s">
        <v>179</v>
      </c>
      <c r="F25" t="s">
        <v>212</v>
      </c>
      <c r="G25">
        <v>6.38</v>
      </c>
    </row>
    <row r="26" spans="1:7" x14ac:dyDescent="0.25">
      <c r="A26" t="s">
        <v>177</v>
      </c>
      <c r="B26">
        <v>2007</v>
      </c>
      <c r="C26" t="s">
        <v>184</v>
      </c>
      <c r="D26">
        <v>160</v>
      </c>
      <c r="E26" t="s">
        <v>179</v>
      </c>
      <c r="F26" t="s">
        <v>212</v>
      </c>
      <c r="G26">
        <v>6.5</v>
      </c>
    </row>
    <row r="27" spans="1:7" x14ac:dyDescent="0.25">
      <c r="A27" t="s">
        <v>177</v>
      </c>
      <c r="B27">
        <v>2007</v>
      </c>
      <c r="C27" t="s">
        <v>185</v>
      </c>
      <c r="D27">
        <v>160</v>
      </c>
      <c r="E27" t="s">
        <v>179</v>
      </c>
      <c r="F27" t="s">
        <v>212</v>
      </c>
      <c r="G27">
        <v>6.33</v>
      </c>
    </row>
    <row r="28" spans="1:7" x14ac:dyDescent="0.25">
      <c r="A28" t="s">
        <v>177</v>
      </c>
      <c r="B28">
        <v>2007</v>
      </c>
      <c r="C28" t="s">
        <v>186</v>
      </c>
      <c r="D28">
        <v>160</v>
      </c>
      <c r="E28" t="s">
        <v>179</v>
      </c>
      <c r="F28" t="s">
        <v>212</v>
      </c>
      <c r="G28">
        <v>6.33</v>
      </c>
    </row>
    <row r="29" spans="1:7" x14ac:dyDescent="0.25">
      <c r="A29" t="s">
        <v>177</v>
      </c>
      <c r="B29">
        <v>2007</v>
      </c>
      <c r="C29" t="s">
        <v>187</v>
      </c>
      <c r="D29">
        <v>40</v>
      </c>
      <c r="E29" t="s">
        <v>179</v>
      </c>
      <c r="F29" t="s">
        <v>212</v>
      </c>
      <c r="G29">
        <v>6.28</v>
      </c>
    </row>
    <row r="30" spans="1:7" x14ac:dyDescent="0.25">
      <c r="A30" t="s">
        <v>177</v>
      </c>
      <c r="B30">
        <v>2007</v>
      </c>
      <c r="C30" t="s">
        <v>188</v>
      </c>
      <c r="D30">
        <v>40</v>
      </c>
      <c r="E30" t="s">
        <v>179</v>
      </c>
      <c r="F30" t="s">
        <v>212</v>
      </c>
      <c r="G30">
        <v>6.33</v>
      </c>
    </row>
    <row r="31" spans="1:7" x14ac:dyDescent="0.25">
      <c r="A31" t="s">
        <v>177</v>
      </c>
      <c r="B31">
        <v>2007</v>
      </c>
      <c r="C31" t="s">
        <v>189</v>
      </c>
      <c r="D31">
        <v>40</v>
      </c>
      <c r="E31" t="s">
        <v>179</v>
      </c>
      <c r="F31" t="s">
        <v>212</v>
      </c>
      <c r="G31">
        <v>6</v>
      </c>
    </row>
    <row r="32" spans="1:7" x14ac:dyDescent="0.25">
      <c r="A32" t="s">
        <v>177</v>
      </c>
      <c r="B32">
        <v>2007</v>
      </c>
      <c r="C32" t="s">
        <v>190</v>
      </c>
      <c r="D32">
        <v>40</v>
      </c>
      <c r="E32" t="s">
        <v>179</v>
      </c>
      <c r="F32" t="s">
        <v>212</v>
      </c>
      <c r="G32">
        <v>5.83</v>
      </c>
    </row>
    <row r="33" spans="1:7" x14ac:dyDescent="0.25">
      <c r="A33" t="s">
        <v>191</v>
      </c>
      <c r="B33">
        <v>2007</v>
      </c>
      <c r="C33" t="s">
        <v>192</v>
      </c>
      <c r="D33">
        <v>31</v>
      </c>
      <c r="E33" t="s">
        <v>193</v>
      </c>
      <c r="F33" t="s">
        <v>212</v>
      </c>
      <c r="G33">
        <v>6.33</v>
      </c>
    </row>
    <row r="34" spans="1:7" x14ac:dyDescent="0.25">
      <c r="A34" t="s">
        <v>191</v>
      </c>
      <c r="B34">
        <v>2007</v>
      </c>
      <c r="C34" t="s">
        <v>194</v>
      </c>
      <c r="D34">
        <v>31</v>
      </c>
      <c r="E34" t="s">
        <v>193</v>
      </c>
      <c r="F34" t="s">
        <v>212</v>
      </c>
      <c r="G34">
        <v>5.69</v>
      </c>
    </row>
    <row r="35" spans="1:7" x14ac:dyDescent="0.25">
      <c r="A35" t="s">
        <v>191</v>
      </c>
      <c r="B35">
        <v>2007</v>
      </c>
      <c r="C35" t="s">
        <v>195</v>
      </c>
      <c r="D35">
        <v>31</v>
      </c>
      <c r="E35" t="s">
        <v>193</v>
      </c>
      <c r="F35" t="s">
        <v>212</v>
      </c>
      <c r="G35">
        <v>6.17</v>
      </c>
    </row>
    <row r="36" spans="1:7" x14ac:dyDescent="0.25">
      <c r="A36" t="s">
        <v>191</v>
      </c>
      <c r="B36">
        <v>2007</v>
      </c>
      <c r="C36" t="s">
        <v>196</v>
      </c>
      <c r="D36">
        <v>31</v>
      </c>
      <c r="E36" t="s">
        <v>193</v>
      </c>
      <c r="F36" t="s">
        <v>212</v>
      </c>
      <c r="G36">
        <v>6.28</v>
      </c>
    </row>
    <row r="37" spans="1:7" x14ac:dyDescent="0.25">
      <c r="A37" t="s">
        <v>191</v>
      </c>
      <c r="B37">
        <v>2007</v>
      </c>
      <c r="C37" t="s">
        <v>197</v>
      </c>
      <c r="D37">
        <v>31</v>
      </c>
      <c r="E37" t="s">
        <v>193</v>
      </c>
      <c r="F37" t="s">
        <v>212</v>
      </c>
      <c r="G37">
        <v>6</v>
      </c>
    </row>
    <row r="38" spans="1:7" x14ac:dyDescent="0.25">
      <c r="A38" t="s">
        <v>191</v>
      </c>
      <c r="B38">
        <v>2007</v>
      </c>
      <c r="C38" t="s">
        <v>198</v>
      </c>
      <c r="D38">
        <v>31</v>
      </c>
      <c r="E38" t="s">
        <v>193</v>
      </c>
      <c r="F38" t="s">
        <v>212</v>
      </c>
      <c r="G38">
        <v>5.78</v>
      </c>
    </row>
    <row r="39" spans="1:7" x14ac:dyDescent="0.25">
      <c r="A39" t="s">
        <v>191</v>
      </c>
      <c r="B39">
        <v>2007</v>
      </c>
      <c r="C39" t="s">
        <v>199</v>
      </c>
      <c r="D39">
        <v>31</v>
      </c>
      <c r="E39" t="s">
        <v>193</v>
      </c>
      <c r="F39" t="s">
        <v>212</v>
      </c>
      <c r="G39">
        <v>5.67</v>
      </c>
    </row>
    <row r="40" spans="1:7" x14ac:dyDescent="0.25">
      <c r="A40" t="s">
        <v>191</v>
      </c>
      <c r="B40">
        <v>2007</v>
      </c>
      <c r="C40" t="s">
        <v>200</v>
      </c>
      <c r="D40">
        <v>31</v>
      </c>
      <c r="E40" t="s">
        <v>193</v>
      </c>
      <c r="F40" t="s">
        <v>212</v>
      </c>
      <c r="G40">
        <v>5.94</v>
      </c>
    </row>
    <row r="41" spans="1:7" x14ac:dyDescent="0.25">
      <c r="A41" t="s">
        <v>201</v>
      </c>
      <c r="B41">
        <v>2002</v>
      </c>
      <c r="C41" t="s">
        <v>202</v>
      </c>
      <c r="D41">
        <v>4</v>
      </c>
      <c r="E41" t="s">
        <v>193</v>
      </c>
      <c r="F41" t="s">
        <v>212</v>
      </c>
      <c r="G41">
        <v>7.1</v>
      </c>
    </row>
    <row r="42" spans="1:7" x14ac:dyDescent="0.25">
      <c r="A42" t="s">
        <v>201</v>
      </c>
      <c r="B42">
        <v>2002</v>
      </c>
      <c r="C42" t="s">
        <v>203</v>
      </c>
      <c r="D42">
        <v>4</v>
      </c>
      <c r="E42" t="s">
        <v>193</v>
      </c>
      <c r="F42" t="s">
        <v>212</v>
      </c>
      <c r="G42">
        <v>7.3</v>
      </c>
    </row>
    <row r="43" spans="1:7" x14ac:dyDescent="0.25">
      <c r="A43" t="s">
        <v>201</v>
      </c>
      <c r="B43">
        <v>2002</v>
      </c>
      <c r="C43" t="s">
        <v>204</v>
      </c>
      <c r="D43">
        <v>4</v>
      </c>
      <c r="E43" t="s">
        <v>193</v>
      </c>
      <c r="F43" t="s">
        <v>212</v>
      </c>
      <c r="G43">
        <v>7.2</v>
      </c>
    </row>
    <row r="44" spans="1:7" x14ac:dyDescent="0.25">
      <c r="A44" t="s">
        <v>205</v>
      </c>
      <c r="B44">
        <v>2003</v>
      </c>
      <c r="C44" t="s">
        <v>206</v>
      </c>
      <c r="D44">
        <v>3</v>
      </c>
      <c r="E44" t="s">
        <v>207</v>
      </c>
      <c r="F44" t="s">
        <v>213</v>
      </c>
      <c r="G44">
        <v>6.5</v>
      </c>
    </row>
    <row r="45" spans="1:7" x14ac:dyDescent="0.25">
      <c r="A45" t="s">
        <v>205</v>
      </c>
      <c r="B45">
        <v>2003</v>
      </c>
      <c r="C45" t="s">
        <v>208</v>
      </c>
      <c r="D45">
        <v>3</v>
      </c>
      <c r="E45" t="s">
        <v>207</v>
      </c>
      <c r="F45" t="s">
        <v>213</v>
      </c>
      <c r="G45">
        <v>7.15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K2" sqref="K2"/>
    </sheetView>
  </sheetViews>
  <sheetFormatPr defaultRowHeight="15" x14ac:dyDescent="0.25"/>
  <cols>
    <col min="11" max="11" width="85.42578125" customWidth="1"/>
  </cols>
  <sheetData>
    <row r="1" spans="1:11" ht="60" x14ac:dyDescent="0.25">
      <c r="A1" t="s">
        <v>220</v>
      </c>
      <c r="B1" t="s">
        <v>219</v>
      </c>
      <c r="C1" t="s">
        <v>221</v>
      </c>
      <c r="D1" t="s">
        <v>224</v>
      </c>
      <c r="E1" t="s">
        <v>222</v>
      </c>
      <c r="F1" t="s">
        <v>223</v>
      </c>
      <c r="G1" t="s">
        <v>225</v>
      </c>
      <c r="H1" t="s">
        <v>226</v>
      </c>
      <c r="K1" s="4" t="s">
        <v>227</v>
      </c>
    </row>
    <row r="2" spans="1:11" x14ac:dyDescent="0.25">
      <c r="A2">
        <v>1</v>
      </c>
      <c r="B2">
        <v>0.5</v>
      </c>
      <c r="C2">
        <v>1.72</v>
      </c>
      <c r="D2">
        <v>2.52</v>
      </c>
      <c r="E2">
        <v>0.23</v>
      </c>
      <c r="F2">
        <v>0.04</v>
      </c>
      <c r="G2">
        <v>0.32</v>
      </c>
      <c r="H2">
        <v>0.01</v>
      </c>
    </row>
    <row r="3" spans="1:11" x14ac:dyDescent="0.25">
      <c r="A3">
        <v>2</v>
      </c>
      <c r="B3">
        <v>0.5</v>
      </c>
      <c r="C3">
        <v>1.75</v>
      </c>
      <c r="D3">
        <v>1.95</v>
      </c>
      <c r="E3">
        <v>0.17</v>
      </c>
      <c r="F3">
        <v>0.05</v>
      </c>
      <c r="G3">
        <v>0.2</v>
      </c>
      <c r="H3">
        <v>0.01</v>
      </c>
    </row>
    <row r="4" spans="1:11" x14ac:dyDescent="0.25">
      <c r="A4">
        <v>3</v>
      </c>
      <c r="B4">
        <v>0.5</v>
      </c>
      <c r="C4">
        <v>1.47</v>
      </c>
      <c r="D4">
        <v>5.43</v>
      </c>
      <c r="E4">
        <v>0.28999999999999998</v>
      </c>
      <c r="F4">
        <v>0.06</v>
      </c>
      <c r="G4">
        <v>2.44</v>
      </c>
      <c r="H4">
        <v>0.02</v>
      </c>
    </row>
    <row r="5" spans="1:11" x14ac:dyDescent="0.25">
      <c r="A5">
        <v>4</v>
      </c>
      <c r="B5">
        <v>0.5</v>
      </c>
      <c r="C5">
        <v>1.81</v>
      </c>
      <c r="D5">
        <v>1.39</v>
      </c>
      <c r="E5">
        <v>0.18</v>
      </c>
      <c r="F5">
        <v>0.05</v>
      </c>
      <c r="G5">
        <v>0.11</v>
      </c>
      <c r="H5">
        <v>0.01</v>
      </c>
    </row>
    <row r="6" spans="1:11" x14ac:dyDescent="0.25">
      <c r="A6">
        <v>5</v>
      </c>
      <c r="B6">
        <v>0.25</v>
      </c>
      <c r="C6">
        <v>1.84</v>
      </c>
      <c r="D6">
        <v>1.58</v>
      </c>
      <c r="E6">
        <v>0.18</v>
      </c>
      <c r="F6">
        <v>0.05</v>
      </c>
      <c r="G6">
        <v>0.15</v>
      </c>
      <c r="H6">
        <v>0.01</v>
      </c>
    </row>
    <row r="7" spans="1:11" x14ac:dyDescent="0.25">
      <c r="A7">
        <v>6</v>
      </c>
      <c r="B7">
        <v>0.5</v>
      </c>
      <c r="C7">
        <v>1.67</v>
      </c>
      <c r="D7">
        <v>2.61</v>
      </c>
      <c r="E7">
        <v>0.2</v>
      </c>
      <c r="F7">
        <v>0.03</v>
      </c>
      <c r="G7">
        <v>0.24</v>
      </c>
      <c r="H7">
        <v>0.01</v>
      </c>
    </row>
    <row r="8" spans="1:11" x14ac:dyDescent="0.25">
      <c r="A8">
        <v>7</v>
      </c>
      <c r="B8">
        <v>2</v>
      </c>
      <c r="C8">
        <v>2.0299999999999998</v>
      </c>
      <c r="D8">
        <v>8.35</v>
      </c>
      <c r="E8">
        <v>1.1399999999999999</v>
      </c>
      <c r="F8">
        <v>0.02</v>
      </c>
      <c r="G8">
        <v>3.52</v>
      </c>
      <c r="H8">
        <v>0.06</v>
      </c>
    </row>
    <row r="9" spans="1:11" x14ac:dyDescent="0.25">
      <c r="A9">
        <v>8</v>
      </c>
      <c r="B9">
        <v>0.5</v>
      </c>
      <c r="C9">
        <v>1.8</v>
      </c>
      <c r="D9">
        <v>1.6</v>
      </c>
      <c r="E9">
        <v>0.23</v>
      </c>
      <c r="F9">
        <v>0.04</v>
      </c>
      <c r="G9">
        <v>0.12</v>
      </c>
      <c r="H9">
        <v>0.01</v>
      </c>
    </row>
    <row r="10" spans="1:11" x14ac:dyDescent="0.25">
      <c r="A10">
        <v>9</v>
      </c>
      <c r="B10">
        <v>0.5</v>
      </c>
      <c r="C10">
        <v>1.69</v>
      </c>
      <c r="D10">
        <v>1.93</v>
      </c>
      <c r="E10">
        <v>0.16</v>
      </c>
      <c r="F10">
        <v>0.04</v>
      </c>
      <c r="G10">
        <v>0.18</v>
      </c>
      <c r="H10">
        <v>0.01</v>
      </c>
    </row>
    <row r="11" spans="1:11" x14ac:dyDescent="0.25">
      <c r="A11">
        <v>10</v>
      </c>
      <c r="B11">
        <v>0.5</v>
      </c>
      <c r="C11">
        <v>1.65</v>
      </c>
      <c r="D11">
        <v>1.9</v>
      </c>
      <c r="E11">
        <v>0.15</v>
      </c>
      <c r="F11">
        <v>0.04</v>
      </c>
      <c r="G11">
        <v>0.16</v>
      </c>
      <c r="H11">
        <v>0.01</v>
      </c>
    </row>
    <row r="12" spans="1:11" x14ac:dyDescent="0.25">
      <c r="A12">
        <v>11</v>
      </c>
      <c r="B12">
        <v>0.5</v>
      </c>
      <c r="C12">
        <v>2.0299999999999998</v>
      </c>
      <c r="D12">
        <v>2.2200000000000002</v>
      </c>
      <c r="E12">
        <v>0.18</v>
      </c>
      <c r="F12">
        <v>0.04</v>
      </c>
      <c r="G12">
        <v>0.18</v>
      </c>
      <c r="H12">
        <v>0.01</v>
      </c>
    </row>
    <row r="13" spans="1:11" x14ac:dyDescent="0.25">
      <c r="A13">
        <v>12</v>
      </c>
      <c r="B13">
        <v>0.5</v>
      </c>
      <c r="C13">
        <v>1.68</v>
      </c>
      <c r="D13">
        <v>2.8</v>
      </c>
      <c r="E13">
        <v>0.22</v>
      </c>
      <c r="F13">
        <v>0.04</v>
      </c>
      <c r="G13">
        <v>0.31</v>
      </c>
      <c r="H13">
        <v>0.01</v>
      </c>
    </row>
    <row r="14" spans="1:11" x14ac:dyDescent="0.25">
      <c r="A14">
        <v>13</v>
      </c>
      <c r="B14">
        <v>0.5</v>
      </c>
      <c r="C14">
        <v>1.92</v>
      </c>
      <c r="D14">
        <v>2.2400000000000002</v>
      </c>
      <c r="E14">
        <v>0.18</v>
      </c>
      <c r="F14">
        <v>0.04</v>
      </c>
      <c r="G14">
        <v>0.19</v>
      </c>
      <c r="H14">
        <v>0.01</v>
      </c>
    </row>
    <row r="15" spans="1:11" x14ac:dyDescent="0.25">
      <c r="A15">
        <v>14</v>
      </c>
      <c r="B15">
        <v>0.5</v>
      </c>
      <c r="C15">
        <v>1.69</v>
      </c>
      <c r="D15">
        <v>2.09</v>
      </c>
      <c r="E15">
        <v>0.18</v>
      </c>
      <c r="F15">
        <v>0.04</v>
      </c>
      <c r="G15">
        <v>0.21</v>
      </c>
      <c r="H15">
        <v>0.01</v>
      </c>
    </row>
    <row r="16" spans="1:11" x14ac:dyDescent="0.25">
      <c r="A16">
        <v>15</v>
      </c>
      <c r="B16">
        <v>0.25</v>
      </c>
      <c r="C16">
        <v>1.66</v>
      </c>
      <c r="D16">
        <v>1.68</v>
      </c>
      <c r="E16">
        <v>0.11</v>
      </c>
      <c r="F16">
        <v>0.03</v>
      </c>
      <c r="G16">
        <v>0.1</v>
      </c>
      <c r="H16">
        <v>0</v>
      </c>
    </row>
    <row r="17" spans="1:8" x14ac:dyDescent="0.25">
      <c r="A17">
        <v>16</v>
      </c>
      <c r="B17">
        <v>0.5</v>
      </c>
      <c r="C17">
        <v>1.73</v>
      </c>
      <c r="D17">
        <v>1.68</v>
      </c>
      <c r="E17">
        <v>0.14000000000000001</v>
      </c>
      <c r="F17">
        <v>0.05</v>
      </c>
      <c r="G17">
        <v>0.15</v>
      </c>
      <c r="H17">
        <v>0.01</v>
      </c>
    </row>
    <row r="18" spans="1:8" x14ac:dyDescent="0.25">
      <c r="A18">
        <v>17</v>
      </c>
      <c r="B18">
        <v>8</v>
      </c>
      <c r="C18">
        <v>1.87</v>
      </c>
      <c r="D18">
        <v>7.62</v>
      </c>
      <c r="E18">
        <v>4.3099999999999996</v>
      </c>
      <c r="F18">
        <v>0.06</v>
      </c>
      <c r="G18">
        <v>13.73</v>
      </c>
      <c r="H18">
        <v>0.61</v>
      </c>
    </row>
    <row r="19" spans="1:8" x14ac:dyDescent="0.25">
      <c r="A19">
        <v>18</v>
      </c>
      <c r="B19">
        <v>0.5</v>
      </c>
      <c r="C19">
        <v>1.8</v>
      </c>
      <c r="D19">
        <v>1.88</v>
      </c>
      <c r="E19">
        <v>0.15</v>
      </c>
      <c r="F19">
        <v>0.05</v>
      </c>
      <c r="G19">
        <v>0.17</v>
      </c>
      <c r="H19">
        <v>0.01</v>
      </c>
    </row>
    <row r="20" spans="1:8" x14ac:dyDescent="0.25">
      <c r="A20">
        <v>19</v>
      </c>
      <c r="B20">
        <v>0.5</v>
      </c>
      <c r="C20">
        <v>1.9</v>
      </c>
      <c r="D20">
        <v>2.04</v>
      </c>
      <c r="E20">
        <v>0.17</v>
      </c>
      <c r="F20">
        <v>0.05</v>
      </c>
      <c r="G20">
        <v>0.21</v>
      </c>
      <c r="H20">
        <v>0.01</v>
      </c>
    </row>
    <row r="21" spans="1:8" x14ac:dyDescent="0.25">
      <c r="A21">
        <v>20</v>
      </c>
      <c r="B21">
        <v>0.5</v>
      </c>
      <c r="C21">
        <v>1.92</v>
      </c>
      <c r="D21">
        <v>1.62</v>
      </c>
      <c r="E21">
        <v>0.17</v>
      </c>
      <c r="F21">
        <v>7.0000000000000007E-2</v>
      </c>
      <c r="G21">
        <v>0.19</v>
      </c>
      <c r="H21">
        <v>0.02</v>
      </c>
    </row>
    <row r="22" spans="1:8" x14ac:dyDescent="0.25">
      <c r="A22">
        <v>21</v>
      </c>
      <c r="B22">
        <v>0.25</v>
      </c>
      <c r="C22">
        <v>2.02</v>
      </c>
      <c r="D22">
        <v>1.8</v>
      </c>
      <c r="E22">
        <v>0.14000000000000001</v>
      </c>
      <c r="F22">
        <v>0.06</v>
      </c>
      <c r="G22">
        <v>0.2</v>
      </c>
      <c r="H22">
        <v>0.01</v>
      </c>
    </row>
    <row r="23" spans="1:8" x14ac:dyDescent="0.25">
      <c r="A23">
        <v>22</v>
      </c>
      <c r="B23">
        <v>0.25</v>
      </c>
      <c r="C23">
        <v>1.84</v>
      </c>
      <c r="D23">
        <v>1.69</v>
      </c>
      <c r="E23">
        <v>0.14000000000000001</v>
      </c>
      <c r="F23">
        <v>0.06</v>
      </c>
      <c r="G23">
        <v>0.18</v>
      </c>
      <c r="H23">
        <v>0.01</v>
      </c>
    </row>
    <row r="24" spans="1:8" x14ac:dyDescent="0.25">
      <c r="A24">
        <v>23</v>
      </c>
      <c r="B24">
        <v>0.5</v>
      </c>
      <c r="C24">
        <v>1.92</v>
      </c>
      <c r="D24">
        <v>1.72</v>
      </c>
      <c r="E24">
        <v>0.14000000000000001</v>
      </c>
      <c r="F24">
        <v>0.05</v>
      </c>
      <c r="G24">
        <v>0.15</v>
      </c>
      <c r="H24">
        <v>0.01</v>
      </c>
    </row>
    <row r="25" spans="1:8" x14ac:dyDescent="0.25">
      <c r="A25">
        <v>24</v>
      </c>
      <c r="B25">
        <v>0.5</v>
      </c>
      <c r="C25">
        <v>1.89</v>
      </c>
      <c r="D25">
        <v>1.52</v>
      </c>
      <c r="E25">
        <v>0.15</v>
      </c>
      <c r="F25">
        <v>7.0000000000000007E-2</v>
      </c>
      <c r="G25">
        <v>0.17</v>
      </c>
      <c r="H25">
        <v>0.01</v>
      </c>
    </row>
    <row r="26" spans="1:8" x14ac:dyDescent="0.25">
      <c r="A26">
        <v>25</v>
      </c>
      <c r="B26">
        <v>0.25</v>
      </c>
      <c r="C26">
        <v>1.96</v>
      </c>
      <c r="D26">
        <v>3.14</v>
      </c>
      <c r="E26">
        <v>0.11</v>
      </c>
      <c r="F26">
        <v>7.0000000000000007E-2</v>
      </c>
      <c r="G26">
        <v>0.55000000000000004</v>
      </c>
      <c r="H26">
        <v>0.01</v>
      </c>
    </row>
    <row r="27" spans="1:8" x14ac:dyDescent="0.25">
      <c r="A27">
        <v>26</v>
      </c>
      <c r="B27">
        <v>0.5</v>
      </c>
      <c r="C27">
        <v>1.95</v>
      </c>
      <c r="D27">
        <v>1.55</v>
      </c>
      <c r="E27">
        <v>0.22</v>
      </c>
      <c r="F27">
        <v>0.05</v>
      </c>
      <c r="G27">
        <v>0.12</v>
      </c>
      <c r="H27">
        <v>0.01</v>
      </c>
    </row>
    <row r="28" spans="1:8" x14ac:dyDescent="0.25">
      <c r="A28">
        <v>27</v>
      </c>
      <c r="B28">
        <v>0.5</v>
      </c>
      <c r="C28">
        <v>1.88</v>
      </c>
      <c r="D28">
        <v>1.62</v>
      </c>
      <c r="E28">
        <v>0.12</v>
      </c>
      <c r="F28">
        <v>0.06</v>
      </c>
      <c r="G28">
        <v>0.15</v>
      </c>
      <c r="H28">
        <v>0.01</v>
      </c>
    </row>
    <row r="29" spans="1:8" x14ac:dyDescent="0.25">
      <c r="A29">
        <v>28</v>
      </c>
      <c r="B29">
        <v>0.25</v>
      </c>
      <c r="C29">
        <v>1.6</v>
      </c>
      <c r="D29">
        <v>1.83</v>
      </c>
      <c r="E29">
        <v>0.11</v>
      </c>
      <c r="F29">
        <v>0.06</v>
      </c>
      <c r="G29">
        <v>0.21</v>
      </c>
      <c r="H29">
        <v>0.01</v>
      </c>
    </row>
    <row r="30" spans="1:8" x14ac:dyDescent="0.25">
      <c r="A30">
        <v>29</v>
      </c>
      <c r="B30">
        <v>0.5</v>
      </c>
      <c r="C30">
        <v>1.84</v>
      </c>
      <c r="D30">
        <v>1.89</v>
      </c>
      <c r="E30">
        <v>0.15</v>
      </c>
      <c r="F30">
        <v>0.05</v>
      </c>
      <c r="G30">
        <v>0.19</v>
      </c>
      <c r="H30">
        <v>0.01</v>
      </c>
    </row>
    <row r="31" spans="1:8" x14ac:dyDescent="0.25">
      <c r="A31">
        <v>30</v>
      </c>
      <c r="B31">
        <v>0.5</v>
      </c>
      <c r="C31">
        <v>1.79</v>
      </c>
      <c r="D31">
        <v>1.44</v>
      </c>
      <c r="E31">
        <v>0.14000000000000001</v>
      </c>
      <c r="F31">
        <v>0.09</v>
      </c>
      <c r="G31">
        <v>0.2</v>
      </c>
      <c r="H31">
        <v>0.02</v>
      </c>
    </row>
    <row r="32" spans="1:8" x14ac:dyDescent="0.25">
      <c r="A32">
        <v>31</v>
      </c>
      <c r="B32">
        <v>0.5</v>
      </c>
      <c r="C32">
        <v>2.0299999999999998</v>
      </c>
      <c r="D32">
        <v>1.58</v>
      </c>
      <c r="E32">
        <v>0.16</v>
      </c>
      <c r="F32">
        <v>7.0000000000000007E-2</v>
      </c>
      <c r="G32">
        <v>0.17</v>
      </c>
      <c r="H32">
        <v>0.01</v>
      </c>
    </row>
    <row r="33" spans="1:8" x14ac:dyDescent="0.25">
      <c r="A33">
        <v>32</v>
      </c>
      <c r="B33">
        <v>0.5</v>
      </c>
      <c r="C33">
        <v>1.96</v>
      </c>
      <c r="D33">
        <v>1.68</v>
      </c>
      <c r="E33">
        <v>0.18</v>
      </c>
      <c r="F33">
        <v>0.06</v>
      </c>
      <c r="G33">
        <v>0.17</v>
      </c>
      <c r="H33">
        <v>0.01</v>
      </c>
    </row>
    <row r="34" spans="1:8" x14ac:dyDescent="0.25">
      <c r="A34">
        <v>33</v>
      </c>
      <c r="B34">
        <v>64</v>
      </c>
      <c r="C34">
        <v>1.73</v>
      </c>
      <c r="D34">
        <v>4.2300000000000004</v>
      </c>
      <c r="E34">
        <v>30.05</v>
      </c>
      <c r="F34">
        <v>0.04</v>
      </c>
      <c r="G34">
        <v>1.35</v>
      </c>
      <c r="H34">
        <v>1.9</v>
      </c>
    </row>
    <row r="35" spans="1:8" x14ac:dyDescent="0.25">
      <c r="A35">
        <v>34</v>
      </c>
      <c r="B35">
        <v>128</v>
      </c>
      <c r="C35">
        <v>1.96</v>
      </c>
      <c r="D35">
        <v>10</v>
      </c>
      <c r="E35">
        <v>75.37</v>
      </c>
      <c r="F35">
        <v>0.02</v>
      </c>
      <c r="G35">
        <v>6.97</v>
      </c>
      <c r="H35">
        <v>8.64</v>
      </c>
    </row>
    <row r="36" spans="1:8" x14ac:dyDescent="0.25">
      <c r="A36">
        <v>35</v>
      </c>
      <c r="B36">
        <v>32</v>
      </c>
      <c r="C36">
        <v>1.85</v>
      </c>
      <c r="D36">
        <v>4.7300000000000004</v>
      </c>
      <c r="E36">
        <v>16.05</v>
      </c>
      <c r="F36">
        <v>0.06</v>
      </c>
      <c r="G36">
        <v>2.2000000000000002</v>
      </c>
      <c r="H36">
        <v>1</v>
      </c>
    </row>
    <row r="37" spans="1:8" x14ac:dyDescent="0.25">
      <c r="A37">
        <v>36</v>
      </c>
      <c r="B37">
        <v>16</v>
      </c>
      <c r="C37">
        <v>1.9</v>
      </c>
      <c r="D37">
        <v>10</v>
      </c>
      <c r="E37">
        <v>10.86</v>
      </c>
      <c r="F37">
        <v>0.01</v>
      </c>
      <c r="G37">
        <v>1.06</v>
      </c>
      <c r="H37">
        <v>0.37</v>
      </c>
    </row>
    <row r="38" spans="1:8" x14ac:dyDescent="0.25">
      <c r="A38">
        <v>37</v>
      </c>
      <c r="B38">
        <v>512</v>
      </c>
      <c r="C38">
        <v>1.87</v>
      </c>
      <c r="D38">
        <v>3.99</v>
      </c>
      <c r="E38">
        <v>186.89</v>
      </c>
      <c r="F38">
        <v>0.01</v>
      </c>
      <c r="G38">
        <v>0.84</v>
      </c>
      <c r="H38">
        <v>15.76</v>
      </c>
    </row>
    <row r="39" spans="1:8" x14ac:dyDescent="0.25">
      <c r="A39">
        <v>38</v>
      </c>
      <c r="B39">
        <v>32</v>
      </c>
      <c r="C39">
        <v>1.8</v>
      </c>
      <c r="D39">
        <v>6.42</v>
      </c>
      <c r="E39">
        <v>33.42</v>
      </c>
      <c r="F39">
        <v>0.06</v>
      </c>
      <c r="G39">
        <v>6.72</v>
      </c>
      <c r="H39">
        <v>2.21</v>
      </c>
    </row>
    <row r="40" spans="1:8" x14ac:dyDescent="0.25">
      <c r="A40">
        <v>39</v>
      </c>
      <c r="B40">
        <v>32</v>
      </c>
      <c r="C40">
        <v>1.88</v>
      </c>
      <c r="D40">
        <v>10</v>
      </c>
      <c r="E40">
        <v>18.73</v>
      </c>
      <c r="F40">
        <v>0.02</v>
      </c>
      <c r="G40">
        <v>6.85</v>
      </c>
      <c r="H40">
        <v>2.04</v>
      </c>
    </row>
    <row r="41" spans="1:8" x14ac:dyDescent="0.25">
      <c r="A41">
        <v>40</v>
      </c>
      <c r="B41">
        <v>16</v>
      </c>
      <c r="C41">
        <v>1.76</v>
      </c>
      <c r="D41">
        <v>10</v>
      </c>
      <c r="E41">
        <v>17.12</v>
      </c>
      <c r="F41">
        <v>0.06</v>
      </c>
      <c r="G41">
        <v>66.37</v>
      </c>
      <c r="H41">
        <v>7.72</v>
      </c>
    </row>
    <row r="42" spans="1:8" x14ac:dyDescent="0.25">
      <c r="A42">
        <v>41</v>
      </c>
      <c r="B42">
        <v>64</v>
      </c>
      <c r="C42">
        <v>1.97</v>
      </c>
      <c r="D42">
        <v>8.23</v>
      </c>
      <c r="E42">
        <v>67.47</v>
      </c>
      <c r="F42">
        <v>0.06</v>
      </c>
      <c r="G42">
        <v>22.19</v>
      </c>
      <c r="H42">
        <v>9.9</v>
      </c>
    </row>
    <row r="43" spans="1:8" x14ac:dyDescent="0.25">
      <c r="A43">
        <v>42</v>
      </c>
      <c r="B43">
        <v>32</v>
      </c>
      <c r="C43">
        <v>1.38</v>
      </c>
      <c r="D43">
        <v>2.13</v>
      </c>
      <c r="E43">
        <v>14.2</v>
      </c>
      <c r="F43">
        <v>0.02</v>
      </c>
      <c r="G43">
        <v>0.21</v>
      </c>
      <c r="H43">
        <v>0.76</v>
      </c>
    </row>
    <row r="44" spans="1:8" x14ac:dyDescent="0.25">
      <c r="A44">
        <v>43</v>
      </c>
      <c r="B44">
        <v>64</v>
      </c>
      <c r="C44">
        <v>1.88</v>
      </c>
      <c r="D44">
        <v>6.94</v>
      </c>
      <c r="E44">
        <v>35.880000000000003</v>
      </c>
      <c r="F44">
        <v>0.02</v>
      </c>
      <c r="G44">
        <v>1.88</v>
      </c>
      <c r="H44">
        <v>1.21</v>
      </c>
    </row>
    <row r="45" spans="1:8" x14ac:dyDescent="0.25">
      <c r="A45">
        <v>44</v>
      </c>
      <c r="B45">
        <v>16</v>
      </c>
      <c r="C45">
        <v>1.75</v>
      </c>
      <c r="D45">
        <v>10</v>
      </c>
      <c r="E45">
        <v>9.7799999999999994</v>
      </c>
      <c r="F45">
        <v>0.01</v>
      </c>
      <c r="G45">
        <v>2.65</v>
      </c>
      <c r="H45">
        <v>0.53</v>
      </c>
    </row>
    <row r="46" spans="1:8" x14ac:dyDescent="0.25">
      <c r="A46">
        <v>45</v>
      </c>
      <c r="B46">
        <v>128</v>
      </c>
      <c r="C46">
        <v>1.82</v>
      </c>
      <c r="D46">
        <v>8.6199999999999992</v>
      </c>
      <c r="E46">
        <v>68.27</v>
      </c>
      <c r="F46">
        <v>0.06</v>
      </c>
      <c r="G46">
        <v>27.57</v>
      </c>
      <c r="H46">
        <v>14.3</v>
      </c>
    </row>
    <row r="47" spans="1:8" x14ac:dyDescent="0.25">
      <c r="A47">
        <v>46</v>
      </c>
      <c r="B47">
        <v>32</v>
      </c>
      <c r="C47">
        <v>1.92</v>
      </c>
      <c r="D47">
        <v>6.63</v>
      </c>
      <c r="E47">
        <v>16.7</v>
      </c>
      <c r="F47">
        <v>0.06</v>
      </c>
      <c r="G47">
        <v>7.73</v>
      </c>
      <c r="H47">
        <v>1.1299999999999999</v>
      </c>
    </row>
    <row r="48" spans="1:8" x14ac:dyDescent="0.25">
      <c r="A48">
        <v>47</v>
      </c>
      <c r="B48">
        <v>64</v>
      </c>
      <c r="C48">
        <v>1.72</v>
      </c>
      <c r="D48">
        <v>10</v>
      </c>
      <c r="E48">
        <v>82.29</v>
      </c>
      <c r="F48">
        <v>0.01</v>
      </c>
      <c r="G48">
        <v>1.59</v>
      </c>
      <c r="H48">
        <v>3.4</v>
      </c>
    </row>
    <row r="49" spans="1:8" x14ac:dyDescent="0.25">
      <c r="A49">
        <v>48</v>
      </c>
      <c r="B49">
        <v>0.25</v>
      </c>
      <c r="C49">
        <v>1.97</v>
      </c>
      <c r="D49">
        <v>2.46</v>
      </c>
      <c r="E49">
        <v>0.1</v>
      </c>
      <c r="F49">
        <v>0.05</v>
      </c>
      <c r="G49">
        <v>0.25</v>
      </c>
      <c r="H49">
        <v>0</v>
      </c>
    </row>
    <row r="50" spans="1:8" x14ac:dyDescent="0.25">
      <c r="A50">
        <v>49</v>
      </c>
      <c r="B50">
        <v>64</v>
      </c>
      <c r="C50">
        <v>1.84</v>
      </c>
      <c r="D50">
        <v>8.1300000000000008</v>
      </c>
      <c r="E50">
        <v>36.909999999999997</v>
      </c>
      <c r="F50">
        <v>0.02</v>
      </c>
      <c r="G50">
        <v>3.56</v>
      </c>
      <c r="H50">
        <v>2.36</v>
      </c>
    </row>
    <row r="51" spans="1:8" x14ac:dyDescent="0.25">
      <c r="A51">
        <v>50</v>
      </c>
      <c r="B51">
        <v>128</v>
      </c>
      <c r="C51">
        <v>1.86</v>
      </c>
      <c r="D51">
        <v>10</v>
      </c>
      <c r="E51">
        <v>82.43</v>
      </c>
      <c r="F51">
        <v>0.01</v>
      </c>
      <c r="G51">
        <v>2.12</v>
      </c>
      <c r="H51">
        <v>4.57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2" sqref="C2"/>
    </sheetView>
  </sheetViews>
  <sheetFormatPr defaultRowHeight="15" x14ac:dyDescent="0.25"/>
  <cols>
    <col min="1" max="1" width="23.85546875" style="5" bestFit="1" customWidth="1"/>
    <col min="2" max="2" width="11" style="5" customWidth="1"/>
    <col min="3" max="3" width="45.7109375" style="5" customWidth="1"/>
    <col min="4" max="16384" width="9.140625" style="5"/>
  </cols>
  <sheetData>
    <row r="1" spans="1:6" x14ac:dyDescent="0.25">
      <c r="A1" s="5" t="s">
        <v>228</v>
      </c>
      <c r="B1" s="5" t="s">
        <v>1</v>
      </c>
      <c r="C1" s="5" t="s">
        <v>2</v>
      </c>
      <c r="D1" s="5" t="s">
        <v>229</v>
      </c>
      <c r="E1" s="5" t="s">
        <v>230</v>
      </c>
      <c r="F1" s="5" t="s">
        <v>231</v>
      </c>
    </row>
    <row r="2" spans="1:6" x14ac:dyDescent="0.25">
      <c r="A2" s="5" t="s">
        <v>240</v>
      </c>
      <c r="B2" s="5">
        <v>2008</v>
      </c>
      <c r="C2" s="5" t="s">
        <v>232</v>
      </c>
      <c r="D2" s="5">
        <f>0.67/24</f>
        <v>2.7916666666666669E-2</v>
      </c>
      <c r="E2" s="5">
        <f>AVERAGE(D2, F2)</f>
        <v>3.2083333333333332E-2</v>
      </c>
      <c r="F2" s="5">
        <f>0.87/24</f>
        <v>3.6249999999999998E-2</v>
      </c>
    </row>
    <row r="3" spans="1:6" x14ac:dyDescent="0.25">
      <c r="A3" s="5" t="s">
        <v>241</v>
      </c>
      <c r="B3" s="5">
        <v>2008</v>
      </c>
      <c r="C3" s="5" t="s">
        <v>233</v>
      </c>
      <c r="E3" s="5">
        <f>LN(2)/18</f>
        <v>3.8508176697774739E-2</v>
      </c>
    </row>
    <row r="4" spans="1:6" x14ac:dyDescent="0.25">
      <c r="A4" s="5" t="s">
        <v>241</v>
      </c>
      <c r="B4" s="5">
        <v>2009</v>
      </c>
      <c r="C4" s="5" t="s">
        <v>234</v>
      </c>
      <c r="D4" s="5">
        <f>(LN(2)/5.15)/24</f>
        <v>5.6079868977341844E-3</v>
      </c>
      <c r="E4" s="5">
        <f>AVERAGE(D4,F4)</f>
        <v>6.9535814550928188E-3</v>
      </c>
      <c r="F4" s="5">
        <f>(LN(2)/3.48)/24</f>
        <v>8.2991760124514532E-3</v>
      </c>
    </row>
    <row r="5" spans="1:6" x14ac:dyDescent="0.25">
      <c r="A5" s="5" t="s">
        <v>241</v>
      </c>
      <c r="B5" s="5">
        <v>2009</v>
      </c>
      <c r="C5" s="5" t="s">
        <v>235</v>
      </c>
      <c r="E5" s="5">
        <f>(LN(2)/31.18)/24</f>
        <v>9.2627108798367709E-4</v>
      </c>
    </row>
    <row r="6" spans="1:6" x14ac:dyDescent="0.25">
      <c r="A6" s="5" t="s">
        <v>241</v>
      </c>
      <c r="B6" s="5">
        <v>2009</v>
      </c>
      <c r="C6" s="5" t="s">
        <v>236</v>
      </c>
      <c r="E6" s="5">
        <f>(LN(2)/40.94)/24</f>
        <v>7.05450232616782E-4</v>
      </c>
    </row>
    <row r="7" spans="1:6" x14ac:dyDescent="0.25">
      <c r="A7" s="5" t="s">
        <v>242</v>
      </c>
      <c r="B7" s="5">
        <v>2005</v>
      </c>
      <c r="C7" s="5" t="s">
        <v>237</v>
      </c>
      <c r="D7" s="5">
        <f>(LN(2)/36)/24</f>
        <v>8.0225368120364043E-4</v>
      </c>
      <c r="E7" s="5">
        <f>(LN(2)/24)/24</f>
        <v>1.2033805218054606E-3</v>
      </c>
      <c r="F7" s="5">
        <f>(LN(2)/19)/24</f>
        <v>1.520059606491108E-3</v>
      </c>
    </row>
    <row r="8" spans="1:6" x14ac:dyDescent="0.25">
      <c r="A8" s="5" t="s">
        <v>243</v>
      </c>
      <c r="B8" s="5">
        <v>1963</v>
      </c>
      <c r="C8" s="5" t="s">
        <v>238</v>
      </c>
      <c r="E8" s="5">
        <v>3.3300000000000003E-2</v>
      </c>
    </row>
    <row r="9" spans="1:6" x14ac:dyDescent="0.25">
      <c r="A9" s="5" t="s">
        <v>244</v>
      </c>
      <c r="B9" s="5">
        <v>1994</v>
      </c>
      <c r="C9" s="5" t="s">
        <v>239</v>
      </c>
      <c r="E9" s="5">
        <v>7.7700000000000002E-4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4C5640FB88C44895358EB2DD49BD7B" ma:contentTypeVersion="7" ma:contentTypeDescription="Create a new document." ma:contentTypeScope="" ma:versionID="284b042a7654b1814a23c06e557ad55a">
  <xsd:schema xmlns:xsd="http://www.w3.org/2001/XMLSchema" xmlns:p="http://schemas.microsoft.com/office/2006/metadata/properties" xmlns:ns2="47ad9458-6716-4e69-98bd-8ba0dec94532" targetNamespace="http://schemas.microsoft.com/office/2006/metadata/properties" ma:root="true" ma:fieldsID="d10e88e606e8099b9f8e14cbf7618b12" ns2:_="">
    <xsd:import namespace="47ad9458-6716-4e69-98bd-8ba0dec94532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7ad9458-6716-4e69-98bd-8ba0dec94532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tageName xmlns="47ad9458-6716-4e69-98bd-8ba0dec94532" xsi:nil="true"/>
    <Checked_x0020_Out_x0020_To xmlns="47ad9458-6716-4e69-98bd-8ba0dec94532">
      <UserInfo>
        <DisplayName/>
        <AccountId xsi:nil="true"/>
        <AccountType/>
      </UserInfo>
    </Checked_x0020_Out_x0020_To>
    <DocumentType xmlns="47ad9458-6716-4e69-98bd-8ba0dec94532">Table</DocumentType>
    <TitleName xmlns="47ad9458-6716-4e69-98bd-8ba0dec94532">Table 1.XLSX</TitleName>
    <FileFormat xmlns="47ad9458-6716-4e69-98bd-8ba0dec94532">XLSX</FileFormat>
    <DocumentId xmlns="47ad9458-6716-4e69-98bd-8ba0dec94532">Table 1.XLSX</DocumentId>
    <IsDeleted xmlns="47ad9458-6716-4e69-98bd-8ba0dec94532">false</IsDeleted>
  </documentManagement>
</p:properties>
</file>

<file path=customXml/itemProps1.xml><?xml version="1.0" encoding="utf-8"?>
<ds:datastoreItem xmlns:ds="http://schemas.openxmlformats.org/officeDocument/2006/customXml" ds:itemID="{933CC9E9-982C-4397-A006-00D4BE5E4EBB}"/>
</file>

<file path=customXml/itemProps2.xml><?xml version="1.0" encoding="utf-8"?>
<ds:datastoreItem xmlns:ds="http://schemas.openxmlformats.org/officeDocument/2006/customXml" ds:itemID="{5215ECB0-D553-490A-910C-F95647E1871C}"/>
</file>

<file path=customXml/itemProps3.xml><?xml version="1.0" encoding="utf-8"?>
<ds:datastoreItem xmlns:ds="http://schemas.openxmlformats.org/officeDocument/2006/customXml" ds:itemID="{8BC03F5A-2974-45AA-8F23-9517E0527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Beta_ij</vt:lpstr>
      <vt:lpstr>Nmax</vt:lpstr>
      <vt:lpstr>EC50 MIC</vt:lpstr>
      <vt:lpstr>delta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Cazer</dc:creator>
  <cp:lastModifiedBy>Casey</cp:lastModifiedBy>
  <dcterms:modified xsi:type="dcterms:W3CDTF">2017-07-27T23:56:18Z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0x010100034C5640FB88C44895358EB2DD49BD7B</vt:lpwstr>
  </property>
</Properties>
</file>